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10" documentId="13_ncr:1_{F6CB121F-512D-4AA6-A0C1-0FB36C537598}" xr6:coauthVersionLast="47" xr6:coauthVersionMax="47" xr10:uidLastSave="{D98C7DEE-B220-426D-8820-F7663FEF805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alcChain>
</file>

<file path=xl/sharedStrings.xml><?xml version="1.0" encoding="utf-8"?>
<sst xmlns="http://schemas.openxmlformats.org/spreadsheetml/2006/main" count="178573" uniqueCount="39070">
  <si>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</si>
  <si>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</si>
  <si>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</si>
  <si>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</si>
  <si>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</si>
  <si>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</si>
  <si>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</si>
  <si>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</si>
  <si>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</si>
  <si>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</si>
  <si>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</si>
  <si>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</si>
  <si>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</si>
  <si>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</si>
  <si>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</si>
  <si>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</si>
  <si>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</si>
  <si>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</si>
  <si>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</si>
  <si>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</si>
  <si>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</si>
  <si>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</si>
  <si>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</si>
  <si>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</si>
  <si>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</si>
  <si>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</si>
  <si>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</si>
  <si>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</si>
  <si>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</si>
  <si>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</si>
  <si>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</si>
  <si>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</si>
  <si>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</si>
  <si>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</si>
  <si>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</si>
  <si>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</si>
  <si>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</si>
  <si>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</si>
  <si>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</si>
  <si>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</si>
  <si>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</si>
  <si>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</si>
  <si>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</si>
  <si>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</si>
  <si>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</si>
  <si>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</si>
  <si>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</si>
  <si>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</si>
  <si>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</si>
  <si>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</si>
  <si>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</si>
  <si>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</si>
  <si>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</si>
  <si>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</si>
  <si>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</si>
  <si>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</si>
  <si>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</si>
  <si>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</si>
  <si>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</si>
  <si>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</si>
  <si>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</si>
  <si>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</si>
  <si>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</si>
  <si>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</si>
  <si>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</si>
  <si>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</si>
  <si>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</si>
  <si>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</si>
  <si>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</si>
  <si>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</si>
  <si>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</si>
  <si>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</si>
  <si>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</si>
  <si>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</si>
  <si>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</si>
  <si>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</si>
  <si>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</si>
  <si>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</si>
  <si>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</si>
  <si>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</si>
  <si>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</si>
  <si>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</si>
  <si>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</si>
  <si>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</si>
  <si>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</si>
  <si>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</si>
  <si>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</si>
  <si>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</si>
  <si>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</si>
  <si>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</si>
  <si>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</si>
  <si>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</si>
  <si>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</si>
  <si>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</si>
  <si>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</si>
  <si>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</si>
  <si>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</si>
  <si>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</si>
  <si>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</si>
  <si>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</si>
  <si>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</si>
  <si>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</si>
  <si>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</si>
  <si>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</si>
  <si>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</si>
  <si>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</si>
  <si>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</si>
  <si>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</si>
  <si>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</si>
  <si>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</si>
  <si>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</si>
  <si>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</si>
  <si>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</si>
  <si>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</si>
  <si>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</si>
  <si>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</si>
  <si>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</si>
  <si>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</si>
  <si>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</si>
  <si>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</si>
  <si>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</si>
  <si>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</si>
  <si>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</si>
  <si>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</si>
  <si>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</si>
  <si>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</si>
  <si>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</si>
  <si>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</si>
  <si>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</si>
  <si>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</si>
  <si>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</si>
  <si>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</si>
  <si>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</si>
  <si>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</si>
  <si>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</si>
  <si>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</si>
  <si>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</si>
  <si>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</si>
  <si>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</si>
  <si>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</si>
  <si>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</si>
  <si>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</si>
  <si>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</si>
  <si>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</si>
  <si>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</si>
  <si>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</si>
  <si>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</si>
  <si>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</si>
  <si>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</si>
  <si>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</si>
  <si>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</si>
  <si>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</si>
  <si>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</si>
  <si>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</si>
  <si>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</si>
  <si>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</si>
  <si>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</si>
  <si>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</si>
  <si>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</si>
  <si>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</si>
  <si>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</si>
  <si>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</si>
  <si>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</si>
  <si>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</si>
  <si>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</si>
  <si>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</si>
  <si>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</si>
  <si>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</si>
  <si>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</si>
  <si>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</si>
  <si>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</si>
  <si>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</si>
  <si>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</si>
  <si>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</si>
  <si>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</si>
  <si>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</si>
  <si>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</si>
  <si>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</si>
  <si>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</si>
  <si>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</si>
  <si>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</si>
  <si>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</si>
  <si>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</si>
  <si>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</si>
  <si>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</si>
  <si>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</si>
  <si>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</si>
  <si>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</si>
  <si>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</si>
  <si>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</si>
  <si>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</si>
  <si>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</si>
  <si>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</si>
  <si>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</si>
  <si>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</si>
  <si>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</si>
  <si>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</si>
  <si>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</si>
  <si>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</si>
  <si>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</si>
  <si>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</si>
  <si>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</si>
  <si>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</si>
  <si>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</si>
  <si>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</si>
  <si>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</si>
  <si>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</si>
  <si>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</si>
  <si>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</si>
  <si>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</si>
  <si>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</si>
  <si>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</si>
  <si>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</si>
  <si>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</si>
  <si>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</si>
  <si>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</si>
  <si>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</si>
  <si>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</si>
  <si>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</si>
  <si>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</si>
  <si>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</si>
  <si>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</si>
  <si>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</si>
  <si>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</si>
  <si>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</si>
  <si>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</si>
  <si>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</si>
  <si>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</si>
  <si>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</si>
  <si>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</si>
  <si>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</si>
  <si>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</si>
  <si>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</si>
  <si>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</si>
  <si>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</si>
  <si>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</si>
  <si>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</si>
  <si>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</si>
  <si>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</si>
  <si>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</si>
  <si>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</si>
  <si>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</si>
  <si>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</si>
  <si>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</si>
  <si>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</si>
  <si>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</si>
  <si>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</si>
  <si>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</si>
  <si>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</si>
  <si>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</si>
  <si>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</si>
  <si>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</si>
  <si>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</si>
  <si>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</si>
  <si>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</si>
  <si>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</si>
  <si>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</si>
  <si>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</si>
  <si>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</si>
  <si>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</si>
  <si>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</si>
  <si>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</si>
  <si>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</si>
  <si>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</si>
  <si>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</si>
  <si>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</si>
  <si>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</si>
  <si>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</si>
  <si>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</si>
  <si>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</si>
  <si>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</si>
  <si>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</si>
  <si>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</si>
  <si>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</si>
  <si>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</si>
  <si>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</si>
  <si>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</si>
  <si>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</si>
  <si>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</si>
  <si>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</si>
  <si>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</si>
  <si>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</si>
  <si>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</si>
  <si>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</si>
  <si>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</si>
  <si>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</si>
  <si>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</si>
  <si>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</si>
  <si>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</si>
  <si>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</si>
  <si>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</si>
  <si>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</si>
  <si>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</si>
  <si>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</si>
  <si>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</si>
  <si>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</si>
  <si>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</si>
  <si>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</si>
  <si>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</si>
  <si>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</si>
  <si>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</si>
  <si>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</si>
  <si>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</si>
  <si>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</si>
  <si>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</si>
  <si>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</si>
  <si>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</si>
  <si>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</si>
  <si>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</si>
  <si>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</si>
  <si>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</si>
  <si>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</si>
  <si>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</si>
  <si>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</si>
  <si>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</si>
  <si>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</si>
  <si>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</si>
  <si>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</si>
  <si>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</si>
  <si>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</si>
  <si>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</si>
  <si>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</si>
  <si>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</si>
  <si>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</si>
  <si>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</si>
  <si>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</si>
  <si>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</si>
  <si>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</si>
  <si>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</si>
  <si>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</si>
  <si>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</si>
  <si>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</si>
  <si>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</si>
  <si>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</si>
  <si>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</si>
  <si>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</si>
  <si>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</si>
  <si>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</si>
  <si>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</si>
  <si>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</si>
  <si>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</si>
  <si>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</si>
  <si>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</si>
  <si>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</si>
  <si>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</si>
  <si>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</si>
  <si>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</si>
  <si>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</si>
  <si>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</si>
  <si>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</si>
  <si>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</si>
  <si>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</si>
  <si>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</si>
  <si>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</si>
  <si>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</si>
  <si>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</si>
  <si>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</si>
  <si>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</si>
  <si>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</si>
  <si>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</si>
  <si>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</si>
  <si>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</si>
  <si>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</si>
  <si>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</si>
  <si>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</si>
  <si>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</si>
  <si>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</si>
  <si>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</si>
  <si>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</si>
  <si>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</si>
  <si>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</si>
  <si>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</si>
  <si>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</si>
  <si>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</si>
  <si>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</si>
  <si>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</si>
  <si>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</si>
  <si>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</si>
  <si>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</si>
  <si>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</si>
  <si>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</si>
  <si>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</si>
  <si>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</si>
  <si>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</si>
  <si>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</si>
  <si>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</si>
  <si>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</si>
  <si>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</si>
  <si>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</si>
  <si>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</si>
  <si>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</si>
  <si>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</si>
  <si>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</si>
  <si>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</si>
  <si>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</si>
  <si>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</si>
  <si>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</si>
  <si>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</si>
  <si>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</si>
  <si>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</si>
  <si>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</si>
  <si>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</si>
  <si>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</si>
  <si>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</si>
  <si>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</si>
  <si>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</si>
  <si>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</si>
  <si>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</si>
  <si>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</si>
  <si>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</si>
  <si>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</si>
  <si>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</si>
  <si>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</si>
  <si>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</si>
  <si>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</si>
  <si>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</si>
  <si>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</si>
  <si>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</si>
  <si>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</si>
  <si>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</si>
  <si>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</si>
  <si>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</si>
  <si>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</si>
  <si>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</si>
  <si>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</si>
  <si>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</si>
  <si>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</si>
  <si>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</si>
  <si>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</si>
  <si>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</si>
  <si>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</si>
  <si>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</si>
  <si>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</si>
  <si>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</si>
  <si>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</si>
  <si>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</si>
  <si>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</si>
  <si>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</si>
  <si>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</si>
  <si>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</si>
  <si>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</si>
  <si>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</si>
  <si>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</si>
  <si>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</si>
  <si>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</si>
  <si>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</si>
  <si>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</si>
  <si>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</si>
  <si>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</si>
  <si>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</si>
  <si>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</si>
  <si>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</si>
  <si>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</si>
  <si>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</si>
  <si>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</si>
  <si>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</si>
  <si>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</si>
  <si>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</si>
  <si>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</si>
  <si>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</si>
  <si>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</si>
  <si>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</si>
  <si>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</si>
  <si>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</si>
  <si>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</si>
  <si>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</si>
  <si>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</si>
  <si>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</si>
  <si>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</si>
  <si>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</si>
  <si>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</si>
  <si>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</si>
  <si>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</si>
  <si>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</si>
  <si>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</si>
  <si>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</si>
  <si>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</si>
  <si>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</si>
  <si>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</si>
  <si>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</si>
  <si>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</si>
  <si>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</si>
  <si>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</si>
  <si>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</si>
  <si>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</si>
  <si>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</si>
  <si>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</si>
  <si>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</si>
  <si>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</si>
  <si>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</si>
  <si>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</si>
  <si>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</si>
  <si>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</si>
  <si>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</si>
  <si>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</si>
  <si>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</si>
  <si>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</si>
  <si>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</si>
  <si>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</si>
  <si>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</si>
  <si>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</si>
  <si>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</si>
  <si>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</si>
  <si>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</si>
  <si>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</si>
  <si>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</si>
  <si>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</si>
  <si>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</si>
  <si>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</si>
  <si>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</si>
  <si>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</si>
  <si>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</si>
  <si>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</si>
  <si>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</si>
  <si>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</si>
  <si>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</si>
  <si>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</si>
  <si>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</si>
  <si>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</si>
  <si>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</si>
  <si>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</si>
  <si>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</si>
  <si>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</si>
  <si>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</si>
  <si>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</si>
  <si>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</si>
  <si>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</si>
  <si>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</si>
  <si>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</si>
  <si>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</si>
  <si>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</si>
  <si>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</si>
  <si>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</si>
  <si>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</si>
  <si>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</si>
  <si>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</si>
  <si>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</si>
  <si>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</si>
  <si>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</si>
  <si>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</si>
  <si>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</si>
  <si>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</si>
  <si>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</si>
  <si>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</si>
  <si>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</si>
  <si>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</si>
  <si>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</si>
  <si>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</si>
  <si>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</si>
  <si>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</si>
  <si>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</si>
  <si>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</si>
  <si>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</si>
  <si>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</si>
  <si>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</si>
  <si>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</si>
  <si>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</si>
  <si>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</si>
  <si>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</si>
  <si>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</si>
  <si>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</si>
  <si>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</si>
  <si>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</si>
  <si>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</si>
  <si>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</si>
  <si>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</si>
  <si>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</si>
  <si>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</si>
  <si>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</si>
  <si>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</si>
  <si>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</si>
  <si>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</si>
  <si>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</si>
  <si>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</si>
  <si>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</si>
  <si>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</si>
  <si>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</si>
  <si>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</si>
  <si>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</si>
  <si>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</si>
  <si>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</si>
  <si>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</si>
  <si>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</si>
  <si>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</si>
  <si>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</si>
  <si>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</si>
  <si>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</si>
  <si>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</si>
  <si>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</si>
  <si>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</si>
  <si>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</si>
  <si>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</si>
  <si>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</si>
  <si>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</si>
  <si>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</si>
  <si>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</si>
  <si>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</si>
  <si>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</si>
  <si>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</si>
  <si>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</si>
  <si>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</si>
  <si>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</si>
  <si>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</si>
  <si>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</si>
  <si>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</si>
  <si>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</si>
  <si>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</si>
  <si>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</si>
  <si>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</si>
  <si>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</si>
  <si>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</si>
  <si>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</si>
  <si>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</si>
  <si>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</si>
  <si>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</si>
  <si>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</si>
  <si>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</si>
  <si>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</si>
  <si>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</si>
  <si>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</si>
  <si>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</si>
  <si>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</si>
  <si>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</si>
  <si>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</si>
  <si>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</si>
  <si>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</si>
  <si>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</si>
  <si>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</si>
  <si>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</si>
  <si>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</si>
  <si>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</si>
  <si>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</si>
  <si>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</si>
  <si>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</si>
  <si>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</si>
  <si>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</si>
  <si>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</si>
  <si>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</si>
  <si>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</si>
  <si>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</si>
  <si>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</si>
  <si>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</si>
  <si>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</si>
  <si>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</si>
  <si>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</si>
  <si>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</si>
  <si>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</si>
  <si>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</si>
  <si>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</si>
  <si>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</si>
  <si>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</si>
  <si>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</si>
  <si>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</si>
  <si>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</si>
  <si>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</si>
  <si>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</si>
  <si>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</si>
  <si>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</si>
  <si>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</si>
  <si>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</si>
  <si>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</si>
  <si>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</si>
  <si>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</si>
  <si>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</si>
  <si>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</si>
  <si>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</si>
  <si>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</si>
  <si>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</si>
  <si>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</si>
  <si>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</si>
  <si>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</si>
  <si>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</si>
  <si>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</si>
  <si>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</si>
  <si>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</si>
  <si>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</si>
  <si>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</si>
  <si>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</si>
  <si>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</si>
  <si>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</si>
  <si>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</si>
  <si>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</si>
  <si>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</si>
  <si>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</si>
  <si>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</si>
  <si>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</si>
  <si>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</si>
  <si>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</si>
  <si>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</si>
  <si>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</si>
  <si>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</si>
  <si>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</si>
  <si>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</si>
  <si>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</si>
  <si>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</si>
  <si>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</si>
  <si>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</si>
  <si>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</si>
  <si>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</si>
  <si>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</si>
  <si>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</si>
  <si>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</si>
  <si>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</si>
  <si>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</si>
  <si>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</si>
  <si>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</si>
  <si>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</si>
  <si>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</si>
  <si>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</si>
  <si>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</si>
  <si>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</si>
  <si>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</si>
  <si>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</si>
  <si>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</si>
  <si>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</si>
  <si>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</si>
  <si>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</si>
  <si>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</si>
  <si>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</si>
  <si>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</si>
  <si>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</si>
  <si>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</si>
  <si>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</si>
  <si>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</si>
  <si>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</si>
  <si>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</si>
  <si>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</si>
  <si>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</si>
  <si>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</si>
  <si>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</si>
  <si>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</si>
  <si>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</si>
  <si>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</si>
  <si>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</si>
  <si>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</si>
  <si>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</si>
  <si>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</si>
  <si>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</si>
  <si>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</si>
  <si>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</si>
  <si>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</si>
  <si>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</si>
  <si>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</si>
  <si>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</si>
  <si>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</si>
  <si>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</si>
  <si>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</si>
  <si>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</si>
  <si>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</si>
  <si>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</si>
  <si>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</si>
  <si>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</si>
  <si>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</si>
  <si>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</si>
  <si>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</si>
  <si>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</si>
  <si>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</si>
  <si>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</si>
  <si>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</si>
  <si>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</si>
  <si>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</si>
  <si>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</si>
  <si>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</si>
  <si>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</si>
  <si>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</si>
  <si>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</si>
  <si>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</si>
  <si>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</si>
  <si>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</si>
  <si>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</si>
  <si>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</si>
  <si>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</si>
  <si>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</si>
  <si>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</si>
  <si>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</si>
  <si>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</si>
  <si>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</si>
  <si>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</si>
  <si>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</si>
  <si>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</si>
  <si>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</si>
  <si>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</si>
  <si>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</si>
  <si>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</si>
  <si>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</si>
  <si>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</si>
  <si>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</si>
  <si>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</si>
  <si>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</si>
  <si>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</si>
  <si>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</si>
  <si>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</si>
  <si>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</si>
  <si>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</si>
  <si>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</si>
  <si>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</si>
  <si>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</si>
  <si>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</si>
  <si>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</si>
  <si>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</si>
  <si>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</si>
  <si>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</si>
  <si>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</si>
  <si>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</si>
  <si>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</si>
  <si>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</si>
  <si>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</si>
  <si>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</si>
  <si>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</si>
  <si>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</si>
  <si>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</si>
  <si>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</si>
  <si>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</si>
  <si>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</si>
  <si>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</si>
  <si>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</si>
  <si>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</si>
  <si>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</si>
  <si>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</si>
  <si>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</si>
  <si>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</si>
  <si>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</si>
  <si>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</si>
  <si>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</si>
  <si>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</si>
  <si>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</si>
  <si>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</si>
  <si>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</si>
  <si>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</si>
  <si>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</si>
  <si>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</si>
  <si>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</si>
  <si>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</si>
  <si>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</si>
  <si>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</si>
  <si>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</si>
  <si>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</si>
  <si>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</si>
  <si>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</si>
  <si>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</si>
  <si>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</si>
  <si>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</si>
  <si>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</si>
  <si>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</si>
  <si>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</si>
  <si>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</si>
  <si>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</si>
  <si>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</si>
  <si>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</si>
  <si>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</si>
  <si>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</si>
  <si>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</si>
  <si>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</si>
  <si>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</si>
  <si>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</si>
  <si>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</si>
  <si>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</si>
  <si>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</si>
  <si>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</si>
  <si>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</si>
  <si>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</si>
  <si>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</si>
  <si>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</si>
  <si>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</si>
  <si>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</si>
  <si>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</si>
  <si>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</si>
  <si>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</si>
  <si>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</si>
  <si>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</si>
  <si>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</si>
  <si>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</si>
  <si>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</si>
  <si>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</si>
  <si>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</si>
  <si>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</si>
  <si>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</si>
  <si>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</si>
  <si>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</si>
  <si>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</si>
  <si>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</si>
  <si>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</si>
  <si>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</si>
  <si>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</si>
  <si>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</si>
  <si>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</si>
  <si>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</si>
  <si>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</si>
  <si>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</si>
  <si>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</si>
  <si>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</si>
  <si>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</si>
  <si>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</si>
  <si>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</si>
  <si>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</si>
  <si>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</si>
  <si>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</si>
  <si>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</si>
  <si>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</si>
  <si>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</si>
  <si>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</si>
  <si>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</si>
  <si>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</si>
  <si>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</si>
  <si>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</si>
  <si>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</si>
  <si>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</si>
  <si>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</si>
  <si>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</si>
  <si>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</si>
  <si>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</si>
  <si>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</si>
  <si>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</si>
  <si>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</si>
  <si>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</si>
  <si>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</si>
  <si>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</si>
  <si>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</si>
  <si>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</si>
  <si>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</si>
  <si>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</si>
  <si>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</si>
  <si>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</si>
  <si>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</si>
  <si>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</si>
  <si>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</si>
  <si>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</si>
  <si>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</si>
  <si>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</si>
  <si>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</si>
  <si>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</si>
  <si>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</si>
  <si>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</si>
  <si>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</si>
  <si>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</si>
  <si>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</si>
  <si>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</si>
  <si>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</si>
  <si>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</si>
  <si>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</si>
  <si>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</si>
  <si>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</si>
  <si>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</si>
  <si>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</si>
  <si>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</si>
  <si>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</si>
  <si>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</si>
  <si>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</si>
  <si>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</si>
  <si>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</si>
  <si>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</si>
  <si>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</si>
  <si>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</si>
  <si>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</si>
  <si>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</si>
  <si>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</si>
  <si>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</si>
  <si>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</si>
  <si>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</si>
  <si>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</si>
  <si>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</si>
  <si>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</si>
  <si>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</si>
  <si>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</si>
  <si>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</si>
  <si>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</si>
  <si>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</si>
  <si>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</si>
  <si>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</si>
  <si>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</si>
  <si>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</si>
  <si>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</si>
  <si>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</si>
  <si>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</si>
  <si>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</si>
  <si>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</si>
  <si>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</si>
  <si>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</si>
  <si>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</si>
  <si>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</si>
  <si>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</si>
  <si>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</si>
  <si>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</si>
  <si>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</si>
  <si>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</si>
  <si>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</si>
  <si>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</si>
  <si>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</si>
  <si>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</si>
  <si>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</si>
  <si>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</si>
  <si>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</si>
  <si>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</si>
  <si>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</si>
  <si>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</si>
  <si>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</si>
  <si>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</si>
  <si>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</si>
  <si>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</si>
  <si>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</si>
  <si>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</si>
  <si>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</si>
  <si>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</si>
  <si>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</si>
  <si>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</si>
  <si>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</si>
  <si>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</si>
  <si>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</si>
  <si>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</si>
  <si>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</si>
  <si>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</si>
  <si>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</si>
  <si>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</si>
  <si>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</si>
  <si>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</si>
  <si>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</si>
  <si>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</si>
  <si>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</si>
  <si>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</si>
  <si>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</si>
  <si>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</si>
  <si>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</si>
  <si>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</si>
  <si>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</si>
  <si>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</si>
  <si>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</si>
  <si>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</si>
  <si>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</si>
  <si>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</si>
  <si>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</si>
  <si>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</si>
  <si>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</si>
  <si>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</si>
  <si>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</si>
  <si>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</si>
  <si>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</si>
  <si>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</si>
  <si>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</si>
  <si>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</si>
  <si>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</si>
  <si>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</si>
  <si>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</si>
  <si>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</si>
  <si>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</si>
  <si>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</si>
  <si>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</si>
  <si>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</si>
  <si>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</si>
  <si>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</si>
  <si>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</si>
  <si>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</si>
  <si>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</si>
  <si>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</si>
  <si>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</si>
  <si>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</si>
  <si>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</si>
  <si>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</si>
  <si>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</si>
  <si>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</si>
  <si>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</si>
  <si>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</si>
  <si>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</si>
  <si>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</si>
  <si>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</si>
  <si>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</si>
  <si>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</si>
  <si>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</si>
  <si>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</si>
  <si>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</si>
  <si>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</si>
  <si>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</si>
  <si>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</si>
  <si>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</si>
  <si>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</si>
  <si>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</si>
  <si>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</si>
  <si>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</si>
  <si>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</si>
  <si>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</si>
  <si>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</si>
  <si>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</si>
  <si>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</si>
  <si>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</si>
  <si>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</si>
  <si>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</si>
  <si>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</si>
  <si>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</si>
  <si>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</si>
  <si>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</si>
  <si>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</si>
  <si>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</si>
  <si>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</si>
  <si>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</si>
  <si>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</si>
  <si>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</si>
  <si>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</si>
  <si>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</si>
  <si>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</si>
  <si>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</si>
  <si>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</si>
  <si>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</si>
  <si>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</si>
  <si>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</si>
  <si>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</si>
  <si>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</si>
  <si>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</si>
  <si>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</si>
  <si>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</si>
  <si>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</si>
  <si>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</si>
  <si>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</si>
  <si>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</si>
  <si>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</si>
  <si>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</si>
  <si>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</si>
  <si>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</si>
  <si>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</si>
  <si>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</si>
  <si>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</si>
  <si>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</si>
  <si>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</si>
  <si>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</si>
  <si>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</si>
  <si>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</si>
  <si>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</si>
  <si>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</si>
  <si>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</si>
  <si>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</si>
  <si>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</si>
  <si>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</si>
  <si>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</si>
  <si>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</si>
  <si>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</si>
  <si>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</si>
  <si>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</si>
  <si>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</si>
  <si>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</si>
  <si>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</si>
  <si>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</si>
  <si>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</si>
  <si>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</si>
  <si>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</si>
  <si>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</si>
  <si>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</si>
  <si>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</si>
  <si>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</si>
  <si>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</si>
  <si>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</si>
  <si>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</si>
  <si>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</si>
  <si>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</si>
  <si>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</si>
  <si>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</si>
  <si>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</si>
  <si>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</si>
  <si>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</si>
  <si>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</si>
  <si>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</si>
  <si>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</si>
  <si>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</si>
  <si>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</si>
  <si>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</si>
  <si>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</si>
  <si>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</si>
  <si>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</si>
  <si>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</si>
  <si>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</si>
  <si>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</si>
  <si>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</si>
  <si>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</si>
  <si>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</si>
  <si>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</si>
  <si>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</si>
  <si>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</si>
  <si>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</si>
  <si>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</si>
  <si>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</si>
  <si>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</si>
  <si>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</si>
  <si>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</si>
  <si>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</si>
  <si>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</si>
  <si>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</si>
  <si>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</si>
  <si>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</si>
  <si>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</si>
  <si>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</si>
  <si>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</si>
  <si>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</si>
  <si>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</si>
  <si>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</si>
  <si>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</si>
  <si>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</si>
  <si>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</si>
  <si>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</si>
  <si>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</si>
  <si>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</si>
  <si>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</si>
  <si>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</si>
  <si>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</si>
  <si>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</si>
  <si>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</si>
  <si>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</si>
  <si>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</si>
  <si>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</si>
  <si>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</si>
  <si>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</si>
  <si>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</si>
  <si>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</si>
  <si>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</si>
  <si>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</si>
  <si>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</si>
  <si>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</si>
  <si>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</si>
  <si>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</si>
  <si>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</si>
  <si>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</si>
  <si>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</si>
  <si>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</si>
  <si>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</si>
  <si>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</si>
  <si>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</si>
  <si>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</si>
  <si>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</si>
  <si>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</si>
  <si>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</si>
  <si>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</si>
  <si>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</si>
  <si>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</si>
  <si>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</si>
  <si>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</si>
  <si>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</si>
  <si>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</si>
  <si>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</si>
  <si>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</si>
  <si>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</si>
  <si>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</si>
  <si>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</si>
  <si>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</si>
  <si>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</si>
  <si>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</si>
  <si>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</si>
  <si>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</si>
  <si>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</si>
  <si>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</si>
  <si>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</si>
  <si>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</si>
  <si>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</si>
  <si>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</si>
  <si>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</si>
  <si>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</si>
  <si>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</si>
  <si>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</si>
  <si>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</si>
  <si>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</si>
  <si>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</si>
  <si>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</si>
  <si>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</si>
  <si>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</si>
  <si>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</si>
  <si>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</si>
  <si>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</si>
  <si>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</si>
  <si>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</si>
  <si>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</si>
  <si>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</si>
  <si>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</si>
  <si>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</si>
  <si>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</si>
  <si>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</si>
  <si>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</si>
  <si>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</si>
  <si>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</si>
  <si>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</si>
  <si>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</si>
  <si>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</si>
  <si>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</si>
  <si>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</si>
  <si>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</si>
  <si>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</si>
  <si>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</si>
  <si>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</si>
  <si>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</si>
  <si>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</si>
  <si>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</si>
  <si>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</si>
  <si>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</si>
  <si>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</si>
  <si>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</si>
  <si>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</si>
  <si>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</si>
  <si>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</si>
  <si>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</si>
  <si>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</si>
  <si>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</si>
  <si>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</si>
  <si>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</si>
  <si>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</si>
  <si>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</si>
  <si>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</si>
  <si>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</si>
  <si>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</si>
  <si>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</si>
  <si>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</si>
  <si>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</si>
  <si>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</si>
  <si>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</si>
  <si>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</si>
  <si>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</si>
  <si>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</si>
  <si>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</si>
  <si>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</si>
  <si>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</si>
  <si>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</si>
  <si>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</si>
  <si>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</si>
  <si>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</si>
  <si>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</si>
  <si>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</si>
  <si>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</si>
  <si>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</si>
  <si>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</si>
  <si>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</si>
  <si>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</si>
  <si>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</si>
  <si>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</si>
  <si>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</si>
  <si>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</si>
  <si>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</si>
  <si>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</si>
  <si>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</si>
  <si>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</si>
  <si>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</si>
  <si>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</si>
  <si>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</si>
  <si>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</si>
  <si>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</si>
  <si>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</si>
  <si>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</si>
  <si>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</si>
  <si>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</si>
  <si>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</si>
  <si>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</si>
  <si>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</si>
  <si>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</si>
  <si>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</si>
  <si>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</si>
  <si>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</si>
  <si>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</si>
  <si>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</si>
  <si>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</si>
  <si>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</si>
  <si>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</si>
  <si>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</si>
  <si>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</si>
  <si>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</si>
  <si>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</si>
  <si>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</si>
  <si>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</si>
  <si>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</si>
  <si>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</si>
  <si>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</si>
  <si>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</si>
  <si>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</si>
  <si>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</si>
  <si>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</si>
  <si>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</si>
  <si>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</si>
  <si>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</si>
  <si>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</si>
  <si>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</si>
  <si>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</si>
  <si>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</si>
  <si>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</si>
  <si>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</si>
  <si>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</si>
  <si>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</si>
  <si>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</si>
  <si>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</si>
  <si>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</si>
  <si>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</si>
  <si>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</si>
  <si>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</si>
  <si>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</si>
  <si>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</si>
  <si>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</si>
  <si>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</si>
  <si>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</si>
  <si>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</si>
  <si>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</si>
  <si>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</si>
  <si>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</si>
  <si>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</si>
  <si>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</si>
  <si>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</si>
  <si>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</si>
  <si>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</si>
  <si>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</si>
  <si>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</si>
  <si>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</si>
  <si>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</si>
  <si>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</si>
  <si>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</si>
  <si>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</si>
  <si>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</si>
  <si>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</si>
  <si>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</si>
  <si>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</si>
  <si>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</si>
  <si>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</si>
  <si>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</si>
  <si>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</si>
  <si>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</si>
  <si>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</si>
  <si>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</si>
  <si>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</si>
  <si>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</si>
  <si>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</si>
  <si>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</si>
  <si>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</si>
  <si>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</si>
  <si>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</si>
  <si>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</si>
  <si>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</si>
  <si>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</si>
  <si>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</si>
  <si>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</si>
  <si>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</si>
  <si>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</si>
  <si>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</si>
  <si>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</si>
  <si>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</si>
  <si>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</si>
  <si>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</si>
  <si>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</si>
  <si>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</si>
  <si>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</si>
  <si>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</si>
  <si>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</si>
  <si>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</si>
  <si>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</si>
  <si>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</si>
  <si>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</si>
  <si>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</si>
  <si>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</si>
  <si>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</si>
  <si>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</si>
  <si>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</si>
  <si>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</si>
  <si>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</si>
  <si>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</si>
  <si>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</si>
  <si>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</si>
  <si>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</si>
  <si>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</si>
  <si>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</si>
  <si>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</si>
  <si>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</si>
  <si>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</si>
  <si>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</si>
  <si>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</si>
  <si>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</si>
  <si>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</si>
  <si>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</si>
  <si>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</si>
  <si>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</si>
  <si>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</si>
  <si>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</si>
  <si>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</si>
  <si>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</si>
  <si>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</si>
  <si>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</si>
  <si>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</si>
  <si>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</si>
  <si>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</si>
  <si>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</si>
  <si>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</si>
  <si>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</si>
  <si>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</si>
  <si>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</si>
  <si>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</si>
  <si>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</si>
  <si>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</si>
  <si>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</si>
  <si>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</si>
  <si>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</si>
  <si>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</si>
  <si>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</si>
  <si>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</si>
  <si>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</si>
  <si>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</si>
  <si>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</si>
  <si>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</si>
  <si>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</si>
  <si>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</si>
  <si>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</si>
  <si>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</si>
  <si>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</si>
  <si>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</si>
  <si>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</si>
  <si>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</si>
  <si>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</si>
  <si>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</si>
  <si>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</si>
  <si>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</si>
  <si>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</si>
  <si>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</si>
  <si>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</si>
  <si>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</si>
  <si>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</si>
  <si>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</si>
  <si>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</si>
  <si>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</si>
  <si>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</si>
  <si>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</si>
  <si>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</si>
  <si>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</si>
  <si>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</si>
  <si>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</si>
  <si>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</si>
  <si>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</si>
  <si>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</si>
  <si>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</si>
  <si>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</si>
  <si>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</si>
  <si>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</si>
  <si>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</si>
  <si>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</si>
  <si>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</si>
  <si>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</si>
  <si>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</si>
  <si>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</si>
  <si>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</si>
  <si>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</si>
  <si>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</si>
  <si>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</si>
  <si>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</si>
  <si>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</si>
  <si>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</si>
  <si>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</si>
  <si>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</si>
  <si>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</si>
  <si>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</si>
  <si>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</si>
  <si>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</si>
  <si>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</si>
  <si>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</si>
  <si>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</si>
  <si>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</si>
  <si>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</si>
  <si>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</si>
  <si>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</si>
  <si>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</si>
  <si>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</si>
  <si>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</si>
  <si>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</si>
  <si>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</si>
  <si>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</si>
  <si>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</si>
  <si>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</si>
  <si>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</si>
  <si>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</si>
  <si>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</si>
  <si>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</si>
  <si>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</si>
  <si>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</si>
  <si>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</si>
  <si>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</si>
  <si>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</si>
  <si>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</si>
  <si>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</si>
  <si>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</si>
  <si>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</si>
  <si>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</si>
  <si>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</si>
  <si>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</si>
  <si>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</si>
  <si>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</si>
  <si>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</si>
  <si>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</si>
  <si>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</si>
  <si>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</si>
  <si>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</si>
  <si>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</si>
  <si>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</si>
  <si>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</si>
  <si>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</si>
  <si>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</si>
  <si>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</si>
  <si>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</si>
  <si>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</si>
  <si>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</si>
  <si>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</si>
  <si>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</si>
  <si>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</si>
  <si>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</si>
  <si>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</si>
  <si>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</si>
  <si>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</si>
  <si>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</si>
  <si>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</si>
  <si>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</si>
  <si>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</si>
  <si>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</si>
  <si>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</si>
  <si>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</si>
  <si>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</si>
  <si>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</si>
  <si>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</si>
  <si>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</si>
  <si>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</si>
  <si>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</si>
  <si>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</si>
  <si>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</si>
  <si>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</si>
  <si>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</si>
  <si>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</si>
  <si>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</si>
  <si>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</si>
  <si>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</si>
  <si>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</si>
  <si>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</si>
  <si>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</si>
  <si>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</si>
  <si>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</si>
  <si>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</si>
  <si>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</si>
  <si>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</si>
  <si>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</si>
  <si>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</si>
  <si>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</si>
  <si>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</si>
  <si>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</si>
  <si>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</si>
  <si>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</si>
  <si>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</si>
  <si>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</si>
  <si>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</si>
  <si>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</si>
  <si>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</si>
  <si>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</si>
  <si>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</si>
  <si>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</si>
  <si>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</si>
  <si>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</si>
  <si>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</si>
  <si>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</si>
  <si>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</si>
  <si>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</si>
  <si>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</si>
  <si>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</si>
  <si>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</si>
  <si>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</si>
  <si>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</si>
  <si>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</si>
  <si>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</si>
  <si>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</si>
  <si>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</si>
  <si>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</si>
  <si>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</si>
  <si>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</si>
  <si>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</si>
  <si>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</si>
  <si>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</si>
  <si>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</si>
  <si>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</si>
  <si>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</si>
  <si>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</si>
  <si>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</si>
  <si>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</si>
  <si>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</si>
  <si>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</si>
  <si>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</si>
  <si>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</si>
  <si>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</si>
  <si>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</si>
  <si>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</si>
  <si>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</si>
  <si>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</si>
  <si>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</si>
  <si>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</si>
  <si>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</si>
  <si>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</si>
  <si>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</si>
  <si>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</si>
  <si>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</si>
  <si>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</si>
  <si>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</si>
  <si>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</si>
  <si>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</si>
  <si>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</si>
  <si>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</si>
  <si>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</si>
  <si>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</si>
  <si>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</si>
  <si>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</si>
  <si>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</si>
  <si>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</si>
  <si>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</si>
  <si>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</si>
  <si>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</si>
  <si>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</si>
  <si>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</si>
  <si>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</si>
  <si>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</si>
  <si>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</si>
  <si>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</si>
  <si>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</si>
  <si>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</si>
  <si>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</si>
  <si>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</si>
  <si>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</si>
  <si>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</si>
  <si>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</si>
  <si>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</si>
  <si>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</si>
  <si>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</si>
  <si>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</si>
  <si>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</si>
  <si>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</si>
  <si>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</si>
  <si>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</si>
  <si>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</si>
  <si>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</si>
  <si>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</si>
  <si>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</si>
  <si>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</si>
  <si>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</si>
  <si>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</si>
  <si>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</si>
  <si>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</si>
  <si>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</si>
  <si>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</si>
  <si>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</si>
  <si>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</si>
  <si>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</si>
  <si>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</si>
  <si>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</si>
  <si>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</si>
  <si>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</si>
  <si>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</si>
  <si>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</si>
  <si>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</si>
  <si>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</si>
  <si>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</si>
  <si>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</si>
  <si>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</si>
  <si>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</si>
  <si>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</si>
  <si>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</si>
  <si>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</si>
  <si>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</si>
  <si>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</si>
  <si>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</si>
  <si>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</si>
  <si>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</si>
  <si>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</si>
  <si>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</si>
  <si>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</si>
  <si>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</si>
  <si>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</si>
  <si>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</si>
  <si>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</si>
  <si>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</si>
  <si>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</si>
  <si>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</si>
  <si>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</si>
  <si>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</si>
  <si>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</si>
  <si>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</si>
  <si>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</si>
  <si>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</si>
  <si>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</si>
  <si>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</si>
  <si>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</si>
  <si>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</si>
  <si>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</si>
  <si>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</si>
  <si>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</si>
  <si>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</si>
  <si>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</si>
  <si>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</si>
  <si>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</si>
  <si>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</si>
  <si>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</si>
  <si>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</si>
  <si>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</si>
  <si>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</si>
  <si>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</si>
  <si>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</si>
  <si>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</si>
  <si>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</si>
  <si>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</si>
  <si>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</si>
  <si>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</si>
  <si>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</si>
  <si>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</si>
  <si>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</si>
  <si>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</si>
  <si>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</si>
  <si>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</si>
  <si>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</si>
  <si>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</si>
  <si>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</si>
  <si>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</si>
  <si>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</si>
  <si>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</si>
  <si>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</si>
  <si>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</si>
  <si>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</si>
  <si>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</si>
  <si>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</si>
  <si>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</si>
  <si>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</si>
  <si>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</si>
  <si>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</si>
  <si>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</si>
  <si>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</si>
  <si>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</si>
  <si>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</si>
  <si>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</si>
  <si>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</si>
  <si>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</si>
  <si>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</si>
  <si>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</si>
  <si>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</si>
  <si>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</si>
  <si>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</si>
  <si>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</si>
  <si>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</si>
  <si>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</si>
  <si>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</si>
  <si>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</si>
  <si>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</si>
  <si>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</si>
  <si>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</si>
  <si>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</si>
  <si>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</si>
  <si>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</si>
  <si>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</si>
  <si>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</si>
  <si>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</si>
  <si>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</si>
  <si>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</si>
  <si>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</si>
  <si>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</si>
  <si>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</si>
  <si>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</si>
  <si>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</si>
  <si>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</si>
  <si>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</si>
  <si>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</si>
  <si>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</si>
  <si>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</si>
  <si>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</si>
  <si>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</si>
  <si>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</si>
  <si>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</si>
  <si>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</si>
  <si>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</si>
  <si>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</si>
  <si>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</si>
  <si>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</si>
  <si>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</si>
  <si>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</si>
  <si>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</si>
  <si>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</si>
  <si>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</si>
  <si>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</si>
  <si>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</si>
  <si>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</si>
  <si>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</si>
  <si>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</si>
  <si>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</si>
  <si>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</si>
  <si>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</si>
  <si>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</si>
  <si>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</si>
  <si>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</si>
  <si>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</si>
  <si>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</si>
  <si>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</si>
  <si>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</si>
  <si>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</si>
  <si>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</si>
  <si>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</si>
  <si>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</si>
  <si>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</si>
  <si>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</si>
  <si>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</si>
  <si>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</si>
  <si>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</si>
  <si>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</si>
  <si>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</si>
  <si>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</si>
  <si>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</si>
  <si>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</si>
  <si>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</si>
  <si>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</si>
  <si>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</si>
  <si>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</si>
  <si>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</si>
  <si>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</si>
  <si>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</si>
  <si>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</si>
  <si>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</si>
  <si>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</si>
  <si>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</si>
  <si>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</si>
  <si>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</si>
  <si>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</si>
  <si>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</si>
  <si>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</si>
  <si>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</si>
  <si>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</si>
  <si>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</si>
  <si>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</si>
  <si>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</si>
  <si>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</si>
  <si>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</si>
  <si>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</si>
  <si>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</si>
  <si>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</si>
  <si>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</si>
  <si>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</si>
  <si>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</si>
  <si>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</si>
  <si>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</si>
  <si>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</si>
  <si>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</si>
  <si>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</si>
  <si>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</si>
  <si>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</si>
  <si>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</si>
  <si>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</si>
  <si>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</si>
  <si>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</si>
  <si>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</si>
  <si>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</si>
  <si>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</si>
  <si>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</si>
  <si>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</si>
  <si>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</si>
  <si>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</si>
  <si>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</si>
  <si>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</si>
  <si>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</si>
  <si>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</si>
  <si>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</si>
  <si>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</si>
  <si>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</si>
  <si>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</si>
  <si>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</si>
  <si>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</si>
  <si>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</si>
  <si>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</si>
  <si>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</si>
  <si>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</si>
  <si>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</si>
  <si>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</si>
  <si>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</si>
  <si>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</si>
  <si>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</si>
  <si>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</si>
  <si>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</si>
  <si>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</si>
  <si>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</si>
  <si>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</si>
  <si>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</si>
  <si>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</si>
  <si>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</si>
  <si>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</si>
  <si>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</si>
  <si>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</si>
  <si>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</si>
  <si>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</si>
  <si>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</si>
  <si>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</si>
  <si>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</si>
  <si>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</si>
  <si>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</si>
  <si>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</si>
  <si>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</si>
  <si>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</si>
  <si>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</si>
  <si>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</si>
  <si>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</si>
  <si>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</si>
  <si>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</si>
  <si>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</si>
  <si>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</si>
  <si>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</si>
  <si>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</si>
  <si>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</si>
  <si>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</si>
  <si>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</si>
  <si>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</si>
  <si>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</si>
  <si>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</si>
  <si>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</si>
  <si>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</si>
  <si>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</si>
  <si>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</si>
  <si>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</si>
  <si>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</si>
  <si>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</si>
  <si>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</si>
  <si>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</si>
  <si>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</si>
  <si>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</si>
  <si>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</si>
  <si>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</si>
  <si>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</si>
  <si>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</si>
  <si>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</si>
  <si>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</si>
  <si>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</si>
  <si>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</si>
  <si>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</si>
  <si>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</si>
  <si>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</si>
  <si>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</si>
  <si>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</si>
  <si>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</si>
  <si>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</si>
  <si>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</si>
  <si>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</si>
  <si>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</si>
  <si>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</si>
  <si>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</si>
  <si>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</si>
  <si>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</si>
  <si>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</si>
  <si>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</si>
  <si>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</si>
  <si>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</si>
  <si>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</si>
  <si>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</si>
  <si>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</si>
  <si>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</si>
  <si>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</si>
  <si>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</si>
  <si>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</si>
  <si>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</si>
  <si>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</si>
  <si>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</si>
  <si>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</si>
  <si>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</si>
  <si>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</si>
  <si>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</si>
  <si>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</si>
  <si>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</si>
  <si>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</si>
  <si>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</si>
  <si>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</si>
  <si>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</si>
  <si>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</si>
  <si>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</si>
  <si>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</si>
  <si>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</si>
  <si>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</si>
  <si>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</si>
  <si>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</si>
  <si>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</si>
  <si>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</si>
  <si>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</si>
  <si>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</si>
  <si>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</si>
  <si>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</si>
  <si>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</si>
  <si>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</si>
  <si>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</si>
  <si>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</si>
  <si>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</si>
  <si>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</si>
  <si>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</si>
  <si>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</si>
  <si>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</si>
  <si>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</si>
  <si>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</si>
  <si>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</si>
  <si>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</si>
  <si>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</si>
  <si>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</si>
  <si>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</si>
  <si>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</si>
  <si>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</si>
  <si>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</si>
  <si>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</si>
  <si>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</si>
  <si>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</si>
  <si>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</si>
  <si>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</si>
  <si>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</si>
  <si>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</si>
  <si>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</si>
  <si>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</si>
  <si>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</si>
  <si>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</si>
  <si>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</si>
  <si>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</si>
  <si>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</si>
  <si>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</si>
  <si>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</si>
  <si>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</si>
  <si>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</si>
  <si>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</si>
  <si>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</si>
  <si>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</si>
  <si>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</si>
  <si>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</si>
  <si>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</si>
  <si>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</si>
  <si>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</si>
  <si>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</si>
  <si>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</si>
  <si>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</si>
  <si>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</si>
  <si>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</si>
  <si>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</si>
  <si>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</si>
  <si>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</si>
  <si>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</si>
  <si>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</si>
  <si>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</si>
  <si>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</si>
  <si>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</si>
  <si>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</si>
  <si>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</si>
  <si>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</si>
  <si>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</si>
  <si>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</si>
  <si>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</si>
  <si>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</si>
  <si>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</si>
  <si>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</si>
  <si>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</si>
  <si>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</si>
  <si>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</si>
  <si>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</si>
  <si>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</si>
  <si>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</si>
  <si>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</si>
  <si>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</si>
  <si>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</si>
  <si>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</si>
  <si>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</si>
  <si>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</si>
  <si>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</si>
  <si>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</si>
  <si>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</si>
  <si>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</si>
  <si>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</si>
  <si>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</si>
  <si>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</si>
  <si>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</si>
  <si>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</si>
  <si>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</si>
  <si>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</si>
  <si>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</si>
  <si>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</si>
  <si>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</si>
  <si>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</si>
  <si>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</si>
  <si>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</si>
  <si>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</si>
  <si>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</si>
  <si>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</si>
  <si>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</si>
  <si>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</si>
  <si>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</si>
  <si>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</si>
  <si>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</si>
  <si>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</si>
  <si>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</si>
  <si>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</si>
  <si>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</si>
  <si>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</si>
  <si>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</si>
  <si>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</si>
  <si>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</si>
  <si>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</si>
  <si>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</si>
  <si>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</si>
  <si>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</si>
  <si>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</si>
  <si>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</si>
  <si>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</si>
  <si>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</si>
  <si>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</si>
  <si>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</si>
  <si>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</si>
  <si>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</si>
  <si>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</si>
  <si>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</si>
  <si>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</si>
  <si>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</si>
  <si>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</si>
  <si>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</si>
  <si>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</si>
  <si>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</si>
  <si>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</si>
  <si>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</si>
  <si>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</si>
  <si>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</si>
  <si>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</si>
  <si>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</si>
  <si>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</si>
  <si>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</si>
  <si>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</si>
  <si>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</si>
  <si>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</si>
  <si>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</si>
  <si>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</si>
  <si>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</si>
  <si>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</si>
  <si>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</si>
  <si>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</si>
  <si>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</si>
  <si>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</si>
  <si>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</si>
  <si>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</si>
  <si>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</si>
  <si>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</si>
  <si>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</si>
  <si>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</si>
  <si>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</si>
  <si>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</si>
  <si>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</si>
  <si>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</si>
  <si>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</si>
  <si>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</si>
  <si>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</si>
  <si>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</si>
  <si>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</si>
  <si>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</si>
  <si>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</si>
  <si>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</si>
  <si>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</si>
  <si>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</si>
  <si>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</si>
  <si>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</si>
  <si>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</si>
  <si>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</si>
  <si>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</si>
  <si>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</si>
  <si>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</si>
  <si>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</si>
  <si>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</si>
  <si>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</si>
  <si>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</si>
  <si>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</si>
  <si>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</si>
  <si>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</si>
  <si>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</si>
  <si>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</si>
  <si>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</si>
  <si>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</si>
  <si>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</si>
  <si>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</si>
  <si>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</si>
  <si>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</si>
  <si>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</si>
  <si>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</si>
  <si>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</si>
  <si>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</si>
  <si>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</si>
  <si>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</si>
  <si>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</si>
  <si>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</si>
  <si>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</si>
  <si>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</si>
  <si>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</si>
  <si>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</si>
  <si>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</si>
  <si>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</si>
  <si>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</si>
  <si>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</si>
  <si>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</si>
  <si>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</si>
  <si>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</si>
  <si>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</si>
  <si>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</si>
  <si>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</si>
  <si>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</si>
  <si>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</si>
  <si>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</si>
  <si>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</si>
  <si>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</si>
  <si>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</si>
  <si>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</si>
  <si>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</si>
  <si>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</si>
  <si>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</si>
  <si>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</si>
  <si>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</si>
  <si>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</si>
  <si>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</si>
  <si>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</si>
  <si>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</si>
  <si>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</si>
  <si>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</si>
  <si>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</si>
  <si>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</si>
  <si>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</si>
  <si>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</si>
  <si>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</si>
  <si>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</si>
  <si>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</si>
  <si>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</si>
  <si>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</si>
  <si>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</si>
  <si>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</si>
  <si>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</si>
  <si>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</si>
  <si>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</si>
  <si>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</si>
  <si>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</si>
  <si>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</si>
  <si>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</si>
  <si>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</si>
  <si>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</si>
  <si>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</si>
  <si>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</si>
  <si>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</si>
  <si>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</si>
  <si>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</si>
  <si>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</si>
  <si>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</si>
  <si>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</si>
  <si>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</si>
  <si>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</si>
  <si>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</si>
  <si>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</si>
  <si>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</si>
  <si>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</si>
  <si>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</si>
  <si>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</si>
  <si>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</si>
  <si>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</si>
  <si>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</si>
  <si>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</si>
  <si>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</si>
  <si>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</si>
  <si>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</si>
  <si>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</si>
  <si>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</si>
  <si>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</si>
  <si>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</si>
  <si>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</si>
  <si>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</si>
  <si>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</si>
  <si>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</si>
  <si>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</si>
  <si>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</si>
  <si>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</si>
  <si>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</si>
  <si>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</si>
  <si>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</si>
  <si>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</si>
  <si>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</si>
  <si>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</si>
  <si>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</si>
  <si>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</si>
  <si>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</si>
  <si>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</si>
  <si>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</si>
  <si>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</si>
  <si>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</si>
  <si>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</si>
  <si>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</si>
  <si>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</si>
  <si>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</si>
  <si>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</si>
  <si>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</si>
  <si>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</si>
  <si>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</si>
  <si>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</si>
  <si>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</si>
  <si>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</si>
  <si>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</si>
  <si>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</si>
  <si>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</si>
  <si>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</si>
  <si>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</si>
  <si>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</si>
  <si>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</si>
  <si>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</si>
  <si>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</si>
  <si>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</si>
  <si>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</si>
  <si>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</si>
  <si>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</si>
  <si>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</si>
  <si>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</si>
  <si>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</si>
  <si>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</si>
  <si>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</si>
  <si>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</si>
  <si>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</si>
  <si>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</si>
  <si>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</si>
  <si>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</si>
  <si>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</si>
  <si>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</si>
  <si>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</si>
  <si>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</si>
  <si>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</si>
  <si>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</si>
  <si>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</si>
  <si>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</si>
  <si>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</si>
  <si>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</si>
  <si>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</si>
  <si>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</si>
  <si>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</si>
  <si>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</si>
  <si>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</si>
  <si>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</si>
  <si>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</si>
  <si>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</si>
  <si>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</si>
  <si>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</si>
  <si>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</si>
  <si>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</si>
  <si>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</si>
  <si>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</si>
  <si>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</si>
  <si>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</si>
  <si>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</si>
  <si>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</si>
  <si>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</si>
  <si>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</si>
  <si>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</si>
  <si>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</si>
  <si>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</si>
  <si>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</si>
  <si>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</si>
  <si>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</si>
  <si>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</si>
  <si>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</si>
  <si>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</si>
  <si>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</si>
  <si>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</si>
  <si>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</si>
  <si>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</si>
  <si>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</si>
  <si>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</si>
  <si>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</si>
  <si>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</si>
  <si>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</si>
  <si>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</si>
  <si>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</si>
  <si>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</si>
  <si>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</si>
  <si>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</si>
  <si>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</si>
  <si>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</si>
  <si>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</si>
  <si>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</si>
  <si>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</si>
  <si>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</si>
  <si>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</si>
  <si>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</si>
  <si>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</si>
  <si>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</si>
  <si>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</si>
  <si>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</si>
  <si>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</si>
  <si>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</si>
  <si>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</si>
  <si>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</si>
  <si>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</si>
  <si>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</si>
  <si>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</si>
  <si>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</si>
  <si>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</si>
  <si>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</si>
  <si>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</si>
  <si>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</si>
  <si>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</si>
  <si>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</si>
  <si>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</si>
  <si>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</si>
  <si>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</si>
  <si>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</si>
  <si>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</si>
  <si>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</si>
  <si>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</si>
  <si>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</si>
  <si>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</si>
  <si>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</si>
  <si>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</si>
  <si>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</si>
  <si>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</si>
  <si>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</si>
  <si>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</si>
  <si>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</si>
  <si>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</si>
  <si>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</si>
  <si>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</si>
  <si>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</si>
  <si>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</si>
  <si>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</si>
  <si>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</si>
  <si>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</si>
  <si>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</si>
  <si>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</si>
  <si>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</si>
  <si>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</si>
  <si>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</si>
  <si>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</si>
  <si>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</si>
  <si>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</si>
  <si>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</si>
  <si>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</si>
  <si>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</si>
  <si>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</si>
  <si>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</si>
  <si>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</si>
  <si>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</si>
  <si>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</si>
  <si>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</si>
  <si>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</si>
  <si>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</si>
  <si>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</si>
  <si>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</si>
  <si>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</si>
  <si>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</si>
  <si>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</si>
  <si>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</si>
  <si>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</si>
  <si>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</si>
  <si>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</si>
  <si>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</si>
  <si>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</si>
  <si>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</si>
  <si>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</si>
  <si>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</si>
  <si>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</si>
  <si>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</si>
  <si>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</si>
  <si>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</si>
  <si>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</si>
  <si>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</si>
  <si>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</si>
  <si>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</si>
  <si>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</si>
  <si>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</si>
  <si>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</si>
  <si>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</si>
  <si>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</si>
  <si>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</si>
  <si>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</si>
  <si>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</si>
  <si>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</si>
  <si>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</si>
  <si>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</si>
  <si>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</si>
  <si>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</si>
  <si>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</si>
  <si>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</si>
  <si>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</si>
  <si>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</si>
  <si>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</si>
  <si>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</si>
  <si>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</si>
  <si>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</si>
  <si>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</si>
  <si>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</si>
  <si>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</si>
  <si>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</si>
  <si>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</si>
  <si>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</si>
  <si>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</si>
  <si>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</si>
  <si>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</si>
  <si>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</si>
  <si>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</si>
  <si>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</si>
  <si>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</si>
  <si>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</si>
  <si>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</si>
  <si>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</si>
  <si>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</si>
  <si>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</si>
  <si>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</si>
  <si>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</si>
  <si>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</si>
  <si>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</si>
  <si>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</si>
  <si>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</si>
  <si>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</si>
  <si>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</si>
  <si>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</si>
  <si>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</si>
  <si>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</si>
  <si>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</si>
  <si>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</si>
  <si>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</si>
  <si>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</si>
  <si>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</si>
  <si>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</si>
  <si>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</si>
  <si>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</si>
  <si>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</si>
  <si>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</si>
  <si>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</si>
  <si>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</si>
  <si>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</si>
  <si>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</si>
  <si>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</si>
  <si>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</si>
  <si>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</si>
  <si>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</si>
  <si>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</si>
  <si>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</si>
  <si>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</si>
  <si>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</si>
  <si>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</si>
  <si>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</si>
  <si>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</si>
  <si>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</si>
  <si>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</si>
  <si>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</si>
  <si>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</si>
  <si>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</si>
  <si>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</si>
  <si>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</si>
  <si>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</si>
  <si>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</si>
  <si>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</si>
  <si>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</si>
  <si>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</si>
  <si>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</si>
  <si>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</si>
  <si>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</si>
  <si>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</si>
  <si>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</si>
  <si>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</si>
  <si>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</si>
  <si>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</si>
  <si>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</si>
  <si>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</si>
  <si>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</si>
  <si>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</si>
  <si>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</si>
  <si>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</si>
  <si>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</si>
  <si>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</si>
  <si>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</si>
  <si>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</si>
  <si>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</si>
  <si>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</si>
  <si>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</si>
  <si>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</si>
  <si>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</si>
  <si>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</si>
  <si>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</si>
  <si>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</si>
  <si>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</si>
  <si>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</si>
  <si>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</si>
  <si>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</si>
  <si>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</si>
  <si>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</si>
  <si>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</si>
  <si>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</si>
  <si>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</si>
  <si>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</si>
  <si>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</si>
  <si>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</si>
  <si>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</si>
  <si>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</si>
  <si>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</si>
  <si>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</si>
  <si>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</si>
  <si>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</si>
  <si>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</si>
  <si>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</si>
  <si>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</si>
  <si>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</si>
  <si>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</si>
  <si>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</si>
  <si>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</si>
  <si>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</si>
  <si>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</si>
  <si>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</si>
  <si>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</si>
  <si>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</si>
  <si>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</si>
  <si>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</si>
  <si>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</si>
  <si>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</si>
  <si>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</si>
  <si>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</si>
  <si>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</si>
  <si>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</si>
  <si>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</si>
  <si>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</si>
  <si>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</si>
  <si>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</si>
  <si>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</si>
  <si>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</si>
  <si>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</si>
  <si>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</si>
  <si>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</si>
  <si>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</si>
  <si>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</si>
  <si>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</si>
  <si>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</si>
  <si>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</si>
  <si>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</si>
  <si>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</si>
  <si>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</si>
  <si>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</si>
  <si>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</si>
  <si>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</si>
  <si>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</si>
  <si>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</si>
  <si>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</si>
  <si>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</si>
  <si>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</si>
  <si>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</si>
  <si>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</si>
  <si>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</si>
  <si>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</si>
  <si>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</si>
  <si>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</si>
  <si>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</si>
  <si>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</si>
  <si>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</si>
  <si>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</si>
  <si>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</si>
  <si>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</si>
  <si>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</si>
  <si>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</si>
  <si>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</si>
  <si>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</si>
  <si>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</si>
  <si>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</si>
  <si>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</si>
  <si>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</si>
  <si>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</si>
  <si>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</si>
  <si>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</si>
  <si>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</si>
  <si>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</si>
  <si>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</si>
  <si>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</si>
  <si>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</si>
  <si>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</si>
  <si>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</si>
  <si>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</si>
  <si>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</si>
  <si>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</si>
  <si>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</si>
  <si>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</si>
  <si>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</si>
  <si>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</si>
  <si>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</si>
  <si>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</si>
  <si>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</si>
  <si>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</si>
  <si>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</si>
  <si>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</si>
  <si>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</si>
  <si>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</si>
  <si>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</si>
  <si>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</si>
  <si>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</si>
  <si>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</si>
  <si>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</si>
  <si>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</si>
  <si>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</si>
  <si>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</si>
  <si>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</si>
  <si>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</si>
  <si>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</si>
  <si>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</si>
  <si>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</si>
  <si>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</si>
  <si>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</si>
  <si>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</si>
  <si>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</si>
  <si>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</si>
  <si>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</si>
  <si>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</si>
  <si>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</si>
  <si>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</si>
  <si>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</si>
  <si>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</si>
  <si>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</si>
  <si>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</si>
  <si>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</si>
  <si>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</si>
  <si>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</si>
  <si>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</si>
  <si>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</si>
  <si>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</si>
  <si>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</si>
  <si>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</si>
  <si>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</si>
  <si>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</si>
  <si>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</si>
  <si>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</si>
  <si>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</si>
  <si>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</si>
  <si>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</si>
  <si>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</si>
  <si>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</si>
  <si>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</si>
  <si>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</si>
  <si>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</si>
  <si>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</si>
  <si>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</si>
  <si>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</si>
  <si>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</si>
  <si>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</si>
  <si>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</si>
  <si>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</si>
  <si>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</si>
  <si>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</si>
  <si>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</si>
  <si>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</si>
  <si>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</si>
  <si>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</si>
  <si>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</si>
  <si>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</si>
  <si>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</si>
  <si>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</si>
  <si>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</si>
  <si>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</si>
  <si>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</si>
  <si>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</si>
  <si>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</si>
  <si>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</si>
  <si>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</si>
  <si>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</si>
  <si>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</si>
  <si>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</si>
  <si>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</si>
  <si>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</si>
  <si>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</si>
  <si>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</si>
  <si>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</si>
  <si>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</si>
  <si>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</si>
  <si>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</si>
  <si>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</si>
  <si>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</si>
  <si>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</si>
  <si>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</si>
  <si>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</si>
  <si>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</si>
  <si>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</si>
  <si>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</si>
  <si>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</si>
  <si>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</si>
  <si>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</si>
  <si>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</si>
  <si>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</si>
  <si>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</si>
  <si>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</si>
  <si>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</si>
  <si>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</si>
  <si>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</si>
  <si>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</si>
  <si>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</si>
  <si>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</si>
  <si>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</si>
  <si>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</si>
  <si>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</si>
  <si>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</si>
  <si>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</si>
  <si>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</si>
  <si>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</si>
  <si>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</si>
  <si>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</si>
  <si>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</si>
  <si>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</si>
  <si>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</si>
  <si>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</si>
  <si>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</si>
  <si>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</si>
  <si>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</si>
  <si>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</si>
  <si>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</si>
  <si>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</si>
  <si>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</si>
  <si>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</si>
  <si>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</si>
  <si>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</si>
  <si>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</si>
  <si>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</si>
  <si>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</si>
  <si>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</si>
  <si>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</si>
  <si>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</si>
  <si>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</si>
  <si>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</si>
  <si>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</si>
  <si>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</si>
  <si>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</si>
  <si>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</si>
  <si>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</si>
  <si>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</si>
  <si>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</si>
  <si>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</si>
  <si>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</si>
  <si>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</si>
  <si>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</si>
  <si>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</si>
  <si>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</si>
  <si>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</si>
  <si>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</si>
  <si>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</si>
  <si>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</si>
  <si>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</si>
  <si>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</si>
  <si>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</si>
  <si>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</si>
  <si>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</si>
  <si>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</si>
  <si>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</si>
  <si>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</si>
  <si>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</si>
  <si>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</si>
  <si>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</si>
  <si>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</si>
  <si>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</si>
  <si>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</si>
  <si>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</si>
  <si>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</si>
  <si>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</si>
  <si>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</si>
  <si>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</si>
  <si>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</si>
  <si>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</si>
  <si>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</si>
  <si>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</si>
  <si>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</si>
  <si>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</si>
  <si>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</si>
  <si>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</si>
  <si>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</si>
  <si>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</si>
  <si>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</si>
  <si>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</si>
  <si>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</si>
  <si>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</si>
  <si>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</si>
  <si>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</si>
  <si>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</si>
  <si>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</si>
  <si>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</si>
  <si>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</si>
  <si>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</si>
  <si>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</si>
  <si>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</si>
  <si>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</si>
  <si>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</si>
  <si>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</si>
  <si>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</si>
  <si>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</si>
  <si>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</si>
  <si>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</si>
  <si>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</si>
  <si>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</si>
  <si>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</si>
  <si>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</si>
  <si>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</si>
  <si>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</si>
  <si>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</si>
  <si>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</si>
  <si>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</si>
  <si>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</si>
  <si>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</si>
  <si>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</si>
  <si>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</si>
  <si>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</si>
  <si>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</si>
  <si>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</si>
  <si>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</si>
  <si>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</si>
  <si>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</si>
  <si>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</si>
  <si>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</si>
  <si>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</si>
  <si>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</si>
  <si>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</si>
  <si>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</si>
  <si>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</si>
  <si>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</si>
  <si>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</si>
  <si>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</si>
  <si>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</si>
  <si>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</si>
  <si>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</si>
  <si>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</si>
  <si>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</si>
  <si>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</si>
  <si>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</si>
  <si>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</si>
  <si>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</si>
  <si>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</si>
  <si>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</si>
  <si>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</si>
  <si>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</si>
  <si>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</si>
  <si>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</si>
  <si>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</si>
  <si>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</si>
  <si>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</si>
  <si>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</si>
  <si>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</si>
  <si>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</si>
  <si>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</si>
  <si>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</si>
  <si>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</si>
  <si>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</si>
  <si>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</si>
  <si>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</si>
  <si>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</si>
  <si>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</si>
  <si>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</si>
  <si>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</si>
  <si>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</si>
  <si>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</si>
  <si>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</si>
  <si>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</si>
  <si>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</si>
  <si>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</si>
  <si>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</si>
  <si>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</si>
  <si>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</si>
  <si>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</si>
  <si>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</si>
  <si>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</si>
  <si>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</si>
  <si>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</si>
  <si>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</si>
  <si>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</si>
  <si>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</si>
  <si>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</si>
  <si>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</si>
  <si>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</si>
  <si>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</si>
  <si>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</si>
  <si>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</si>
  <si>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</si>
  <si>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</si>
  <si>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</si>
  <si>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</si>
  <si>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</si>
  <si>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</si>
  <si>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</si>
  <si>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</si>
  <si>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</si>
  <si>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</si>
  <si>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</si>
  <si>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</si>
  <si>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</si>
  <si>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</si>
  <si>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</si>
  <si>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</si>
  <si>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</si>
  <si>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</si>
  <si>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</si>
  <si>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</si>
  <si>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</si>
  <si>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</si>
  <si>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</si>
  <si>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</si>
  <si>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</si>
  <si>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</si>
  <si>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</si>
  <si>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</si>
  <si>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</si>
  <si>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</si>
  <si>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</si>
  <si>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</si>
  <si>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</si>
  <si>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</si>
  <si>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</si>
  <si>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</si>
  <si>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</si>
  <si>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</si>
  <si>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</si>
  <si>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</si>
  <si>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</si>
  <si>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</si>
  <si>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</si>
  <si>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</si>
  <si>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</si>
  <si>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</si>
  <si>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</si>
  <si>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</si>
  <si>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</si>
  <si>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</si>
  <si>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</si>
  <si>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</si>
  <si>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</si>
  <si>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</si>
  <si>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</si>
  <si>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</si>
  <si>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</si>
  <si>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</si>
  <si>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</si>
  <si>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</si>
  <si>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</si>
  <si>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</si>
  <si>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</si>
  <si>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</si>
  <si>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</si>
  <si>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</si>
  <si>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</si>
  <si>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</si>
  <si>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</si>
  <si>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</si>
  <si>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</si>
  <si>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</si>
  <si>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</si>
  <si>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</si>
  <si>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</si>
  <si>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</si>
  <si>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</si>
  <si>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</si>
  <si>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</si>
  <si>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</si>
  <si>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</si>
  <si>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</si>
  <si>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</si>
  <si>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</si>
  <si>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</si>
  <si>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</si>
  <si>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</si>
  <si>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</si>
  <si>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</si>
  <si>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</si>
  <si>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</si>
  <si>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</si>
  <si>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</si>
  <si>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</si>
  <si>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</si>
  <si>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</si>
  <si>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</si>
  <si>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</si>
  <si>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</si>
  <si>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</si>
  <si>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</si>
  <si>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</si>
  <si>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</si>
  <si>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</si>
  <si>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</si>
  <si>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</si>
  <si>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</si>
  <si>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</si>
  <si>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</si>
  <si>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</si>
  <si>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</si>
  <si>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</si>
  <si>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</si>
  <si>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</si>
  <si>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</si>
  <si>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</si>
  <si>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</si>
  <si>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</si>
  <si>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</si>
  <si>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</si>
  <si>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</si>
  <si>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</si>
  <si>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</si>
  <si>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</si>
  <si>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</si>
  <si>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</si>
  <si>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</si>
  <si>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</si>
  <si>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</si>
  <si>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</si>
  <si>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</si>
  <si>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</si>
  <si>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</si>
  <si>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</si>
  <si>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</si>
  <si>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</si>
  <si>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</si>
  <si>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</si>
  <si>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</si>
  <si>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</si>
  <si>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</si>
  <si>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</si>
  <si>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</si>
  <si>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</si>
  <si>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</si>
  <si>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</si>
  <si>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</si>
  <si>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</si>
  <si>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</si>
  <si>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</si>
  <si>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</si>
  <si>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</si>
  <si>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</si>
  <si>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</si>
  <si>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</si>
  <si>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</si>
  <si>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</si>
  <si>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</si>
  <si>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</si>
  <si>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</si>
  <si>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</si>
  <si>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</si>
  <si>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</si>
  <si>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</si>
  <si>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</si>
  <si>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</si>
  <si>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</si>
  <si>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</si>
  <si>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</si>
  <si>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</si>
  <si>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</si>
  <si>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</si>
  <si>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</si>
  <si>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</si>
  <si>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</si>
  <si>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</si>
  <si>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</si>
  <si>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</si>
  <si>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</si>
  <si>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</si>
  <si>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</si>
  <si>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</si>
  <si>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</si>
  <si>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</si>
  <si>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</si>
  <si>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</si>
  <si>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</si>
  <si>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</si>
  <si>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</si>
  <si>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</si>
  <si>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</si>
  <si>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</si>
  <si>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</si>
  <si>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</si>
  <si>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</si>
  <si>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</si>
  <si>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</si>
  <si>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</si>
  <si>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</si>
  <si>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</si>
  <si>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</si>
  <si>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</si>
  <si>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</si>
  <si>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</si>
  <si>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</si>
  <si>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</si>
  <si>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</si>
  <si>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</si>
  <si>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</si>
  <si>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</si>
  <si>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</si>
  <si>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</si>
  <si>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</si>
  <si>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</si>
  <si>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</si>
  <si>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</si>
  <si>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</si>
  <si>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</si>
  <si>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</si>
  <si>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</si>
  <si>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</si>
  <si>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</si>
  <si>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</si>
  <si>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</si>
  <si>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</si>
  <si>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</si>
  <si>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</si>
  <si>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</si>
  <si>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</si>
  <si>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</si>
  <si>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</si>
  <si>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</si>
  <si>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</si>
  <si>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</si>
  <si>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</si>
  <si>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</si>
  <si>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</si>
  <si>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</si>
  <si>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</si>
  <si>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</si>
  <si>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</si>
  <si>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</si>
  <si>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</si>
  <si>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</si>
  <si>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</si>
  <si>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</si>
  <si>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</si>
  <si>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</si>
  <si>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</si>
  <si>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</si>
  <si>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</si>
  <si>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</si>
  <si>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</si>
  <si>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</si>
  <si>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</si>
  <si>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</si>
  <si>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</si>
  <si>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</si>
  <si>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</si>
  <si>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</si>
  <si>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</si>
  <si>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</si>
  <si>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</si>
  <si>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</si>
  <si>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</si>
  <si>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</si>
  <si>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</si>
  <si>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</si>
  <si>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</si>
  <si>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</si>
  <si>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</si>
  <si>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</si>
  <si>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</si>
  <si>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</si>
  <si>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</si>
  <si>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</si>
  <si>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</si>
  <si>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</si>
  <si>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</si>
  <si>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</si>
  <si>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</si>
  <si>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</si>
  <si>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</si>
  <si>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</si>
  <si>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</si>
  <si>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</si>
  <si>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</si>
  <si>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</si>
  <si>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</si>
  <si>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</si>
  <si>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</si>
  <si>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</si>
  <si>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</si>
  <si>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</si>
  <si>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</si>
  <si>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</si>
  <si>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</si>
  <si>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</si>
  <si>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</si>
  <si>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</si>
  <si>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</si>
  <si>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</si>
  <si>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</si>
  <si>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</si>
  <si>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</si>
  <si>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</si>
  <si>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</si>
  <si>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</si>
  <si>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</si>
  <si>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</si>
  <si>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</si>
  <si>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</si>
  <si>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</si>
  <si>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</si>
  <si>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</si>
  <si>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</si>
  <si>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</si>
  <si>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</si>
  <si>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</si>
  <si>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</si>
  <si>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</si>
  <si>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</si>
  <si>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</si>
  <si>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</si>
  <si>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</si>
  <si>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</si>
  <si>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</si>
  <si>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</si>
  <si>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</si>
  <si>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</si>
  <si>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</si>
  <si>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</si>
  <si>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</si>
  <si>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</si>
  <si>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</si>
  <si>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</si>
  <si>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</si>
  <si>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</si>
  <si>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</si>
  <si>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</si>
  <si>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</si>
  <si>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</si>
  <si>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</si>
  <si>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</si>
  <si>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</si>
  <si>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</si>
  <si>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</si>
  <si>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</si>
  <si>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</si>
  <si>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</si>
  <si>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</si>
  <si>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</si>
  <si>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</si>
  <si>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</si>
  <si>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</si>
  <si>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</si>
  <si>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</si>
  <si>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</si>
  <si>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</si>
  <si>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</si>
  <si>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</si>
  <si>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</si>
  <si>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</si>
  <si>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</si>
  <si>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</si>
  <si>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</si>
  <si>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</si>
  <si>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</si>
  <si>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</si>
  <si>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</si>
  <si>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</si>
  <si>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</si>
  <si>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</si>
  <si>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</si>
  <si>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</si>
  <si>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</si>
  <si>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</si>
  <si>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</si>
  <si>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</si>
  <si>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</si>
  <si>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</si>
  <si>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</si>
  <si>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</si>
  <si>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</si>
  <si>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</si>
  <si>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</si>
  <si>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</si>
  <si>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</si>
  <si>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</si>
  <si>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</si>
  <si>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</si>
  <si>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</si>
  <si>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</si>
  <si>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</si>
  <si>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</si>
  <si>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</si>
  <si>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</si>
  <si>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</si>
  <si>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</si>
  <si>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</si>
  <si>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</si>
  <si>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</si>
  <si>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</si>
  <si>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</si>
  <si>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</si>
  <si>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</si>
  <si>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</si>
  <si>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</si>
  <si>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</si>
  <si>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</si>
  <si>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</si>
  <si>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</si>
  <si>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</si>
  <si>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</si>
  <si>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</si>
  <si>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</si>
  <si>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</si>
  <si>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</si>
  <si>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</si>
  <si>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</si>
  <si>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</si>
  <si>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</si>
  <si>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</si>
  <si>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</si>
  <si>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</si>
  <si>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</si>
  <si>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</si>
  <si>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</si>
  <si>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</si>
  <si>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</si>
  <si>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</si>
  <si>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</si>
  <si>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</si>
  <si>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</si>
  <si>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</si>
  <si>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</si>
  <si>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</si>
  <si>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</si>
  <si>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</si>
  <si>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</si>
  <si>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</si>
  <si>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</si>
  <si>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</si>
  <si>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</si>
  <si>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</si>
  <si>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</si>
  <si>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</si>
  <si>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</si>
  <si>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</si>
  <si>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</si>
  <si>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</si>
  <si>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</si>
  <si>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</si>
  <si>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</si>
  <si>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</si>
  <si>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</si>
  <si>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</si>
  <si>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</si>
  <si>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</si>
  <si>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</si>
  <si>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</si>
  <si>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</si>
  <si>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</si>
  <si>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</si>
  <si>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</si>
  <si>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</si>
  <si>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</si>
  <si>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</si>
  <si>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</si>
  <si>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</si>
  <si>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</si>
  <si>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</si>
  <si>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</si>
  <si>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</si>
  <si>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</si>
  <si>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</si>
  <si>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</si>
  <si>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</si>
  <si>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</si>
  <si>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</si>
  <si>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</si>
  <si>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</si>
  <si>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</si>
  <si>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</si>
  <si>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</si>
  <si>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</si>
  <si>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</si>
  <si>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</si>
  <si>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</si>
  <si>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</si>
  <si>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</si>
  <si>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</si>
  <si>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</si>
  <si>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</si>
  <si>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</si>
  <si>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</si>
  <si>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</si>
  <si>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</si>
  <si>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</si>
  <si>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</si>
  <si>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</si>
  <si>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</si>
  <si>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</si>
  <si>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</si>
  <si>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</si>
  <si>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</si>
  <si>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</si>
  <si>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</si>
  <si>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</si>
  <si>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</si>
  <si>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</si>
  <si>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</si>
  <si>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</si>
  <si>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</si>
  <si>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</si>
  <si>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</si>
  <si>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</si>
  <si>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</si>
  <si>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</si>
  <si>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</si>
  <si>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</si>
  <si>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</si>
  <si>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</si>
  <si>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</si>
  <si>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</si>
  <si>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</si>
  <si>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</si>
  <si>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</si>
  <si>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</si>
  <si>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</si>
  <si>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</si>
  <si>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</si>
  <si>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</si>
  <si>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</si>
  <si>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</si>
  <si>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</si>
  <si>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</si>
  <si>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</si>
  <si>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</si>
  <si>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</si>
  <si>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</si>
  <si>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</si>
  <si>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</si>
  <si>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</si>
  <si>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</si>
  <si>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</si>
  <si>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</si>
  <si>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</si>
  <si>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</si>
  <si>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</si>
  <si>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</si>
  <si>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</si>
  <si>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</si>
  <si>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</si>
  <si>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</si>
  <si>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</si>
  <si>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</si>
  <si>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</si>
  <si>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</si>
  <si>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</si>
  <si>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</si>
  <si>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</si>
  <si>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</si>
  <si>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</si>
  <si>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</si>
  <si>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</si>
  <si>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</si>
  <si>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</si>
  <si>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</si>
  <si>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</si>
  <si>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</si>
  <si>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</si>
  <si>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</si>
  <si>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</si>
  <si>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</si>
  <si>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</si>
  <si>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</si>
  <si>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</si>
  <si>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</si>
  <si>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</si>
  <si>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</si>
  <si>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</si>
  <si>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</si>
  <si>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</si>
  <si>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</si>
  <si>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</si>
  <si>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</si>
  <si>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</si>
  <si>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</si>
  <si>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</si>
  <si>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</si>
  <si>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</si>
  <si>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</si>
  <si>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</si>
  <si>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</si>
  <si>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</si>
  <si>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</si>
  <si>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</si>
  <si>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</si>
  <si>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</si>
  <si>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</si>
  <si>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</si>
  <si>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</si>
  <si>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</si>
  <si>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</si>
  <si>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</si>
  <si>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</si>
  <si>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</si>
  <si>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</si>
  <si>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</si>
  <si>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</si>
  <si>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</si>
  <si>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</si>
  <si>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</si>
  <si>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</si>
  <si>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</si>
  <si>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</si>
  <si>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</si>
  <si>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</si>
  <si>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</si>
  <si>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</si>
  <si>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</si>
  <si>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</si>
  <si>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</si>
  <si>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</si>
  <si>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</si>
  <si>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</si>
  <si>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</si>
  <si>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</si>
  <si>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</si>
  <si>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</si>
  <si>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</si>
  <si>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</si>
  <si>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</si>
  <si>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</si>
  <si>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</si>
  <si>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</si>
  <si>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</si>
  <si>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</si>
  <si>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</si>
  <si>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</si>
  <si>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</si>
  <si>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</si>
  <si>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</si>
  <si>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</si>
  <si>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</si>
  <si>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</si>
  <si>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</si>
  <si>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</si>
  <si>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</si>
  <si>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</si>
  <si>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</si>
  <si>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</si>
  <si>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</si>
  <si>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</si>
  <si>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</si>
  <si>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</si>
  <si>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</si>
  <si>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</si>
  <si>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</si>
  <si>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</si>
  <si>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</si>
  <si>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</si>
  <si>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</si>
  <si>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</si>
  <si>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</si>
  <si>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</si>
  <si>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</si>
  <si>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</si>
  <si>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</si>
  <si>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</si>
  <si>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</si>
  <si>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</si>
  <si>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</si>
  <si>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</si>
  <si>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</si>
  <si>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</si>
  <si>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</si>
  <si>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</si>
  <si>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</si>
  <si>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</si>
  <si>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</si>
  <si>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</si>
  <si>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</si>
  <si>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</si>
  <si>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</si>
  <si>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</si>
  <si>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</si>
  <si>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</si>
  <si>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</si>
  <si>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</si>
  <si>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</si>
  <si>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</si>
  <si>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</si>
  <si>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</si>
  <si>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</si>
  <si>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</si>
  <si>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</si>
  <si>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</si>
  <si>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</si>
  <si>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</si>
  <si>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</si>
  <si>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</si>
  <si>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</si>
  <si>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</si>
  <si>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</si>
  <si>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</si>
  <si>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</si>
  <si>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</si>
  <si>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</si>
  <si>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</si>
  <si>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</si>
  <si>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</si>
  <si>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</si>
  <si>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</si>
  <si>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</si>
  <si>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</si>
  <si>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</si>
  <si>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</si>
  <si>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</si>
  <si>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</si>
  <si>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</si>
  <si>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</si>
  <si>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</si>
  <si>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</si>
  <si>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</si>
  <si>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</si>
  <si>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</si>
  <si>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</si>
  <si>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</si>
  <si>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</si>
  <si>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</si>
  <si>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</si>
  <si>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</si>
  <si>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</si>
  <si>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</si>
  <si>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</si>
  <si>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</si>
  <si>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</si>
  <si>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</si>
  <si>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</si>
  <si>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</si>
  <si>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</si>
  <si>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</si>
  <si>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</si>
  <si>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</si>
  <si>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</si>
  <si>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</si>
  <si>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</si>
  <si>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</si>
  <si>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</si>
  <si>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</si>
  <si>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</si>
  <si>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</si>
  <si>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</si>
  <si>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</si>
  <si>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</si>
  <si>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</si>
  <si>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</si>
  <si>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</si>
  <si>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</si>
  <si>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</si>
  <si>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</si>
  <si>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</si>
  <si>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</si>
  <si>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</si>
  <si>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</si>
  <si>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</si>
  <si>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</si>
  <si>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</si>
  <si>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</si>
  <si>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</si>
  <si>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</si>
  <si>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</si>
  <si>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</si>
  <si>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</si>
  <si>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</si>
  <si>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</si>
  <si>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</si>
  <si>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</si>
  <si>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</si>
  <si>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</si>
  <si>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</si>
  <si>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</si>
  <si>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</si>
  <si>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</si>
  <si>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</si>
  <si>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</si>
  <si>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</si>
  <si>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</si>
  <si>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</si>
  <si>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</si>
  <si>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</si>
  <si>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</si>
  <si>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</si>
  <si>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</si>
  <si>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</si>
  <si>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</si>
  <si>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</si>
  <si>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</si>
  <si>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</si>
  <si>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</si>
  <si>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</si>
  <si>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</si>
  <si>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</si>
  <si>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</si>
  <si>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</si>
  <si>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</si>
  <si>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</si>
  <si>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</si>
  <si>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</si>
  <si>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</si>
  <si>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</si>
  <si>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</si>
  <si>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</si>
  <si>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</si>
  <si>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</si>
  <si>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</si>
  <si>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</si>
  <si>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</si>
  <si>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</si>
  <si>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</si>
  <si>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</si>
  <si>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</si>
  <si>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</si>
  <si>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</si>
  <si>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</si>
  <si>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</si>
  <si>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</si>
  <si>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</si>
  <si>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</si>
  <si>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</si>
  <si>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</si>
  <si>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</si>
  <si>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</si>
  <si>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</si>
  <si>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</si>
  <si>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</si>
  <si>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</si>
  <si>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</si>
  <si>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</si>
  <si>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</si>
  <si>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</si>
  <si>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</si>
  <si>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</si>
  <si>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</si>
  <si>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</si>
  <si>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</si>
  <si>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</si>
  <si>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</si>
  <si>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</si>
  <si>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</si>
  <si>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</si>
  <si>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</si>
  <si>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</si>
  <si>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</si>
  <si>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</si>
  <si>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</si>
  <si>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</si>
  <si>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</si>
  <si>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</si>
  <si>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</si>
  <si>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</si>
  <si>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</si>
  <si>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</si>
  <si>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</si>
  <si>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</si>
  <si>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</si>
  <si>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</si>
  <si>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</si>
  <si>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</si>
  <si>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</si>
  <si>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</si>
  <si>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</si>
  <si>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</si>
  <si>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</si>
  <si>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</si>
  <si>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</si>
  <si>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</si>
  <si>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</si>
  <si>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</si>
  <si>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</si>
  <si>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</si>
  <si>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</si>
  <si>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</si>
  <si>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</si>
  <si>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</si>
  <si>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</si>
  <si>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</si>
  <si>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</si>
  <si>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</si>
  <si>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</si>
  <si>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</si>
  <si>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</si>
  <si>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</si>
  <si>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</si>
  <si>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</si>
  <si>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</si>
  <si>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</si>
  <si>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</si>
  <si>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</si>
  <si>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</si>
  <si>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</si>
  <si>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</si>
  <si>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</si>
  <si>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</si>
  <si>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</si>
  <si>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</si>
  <si>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</si>
  <si>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</si>
  <si>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</si>
  <si>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</si>
  <si>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</si>
  <si>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</si>
  <si>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</si>
  <si>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</si>
  <si>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</si>
  <si>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</si>
  <si>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</si>
  <si>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</si>
  <si>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</si>
  <si>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</si>
  <si>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</si>
  <si>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</si>
  <si>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</si>
  <si>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</si>
  <si>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</si>
  <si>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</si>
  <si>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</si>
  <si>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</si>
  <si>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</si>
  <si>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</si>
  <si>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</si>
  <si>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</si>
  <si>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</si>
  <si>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</si>
  <si>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</si>
  <si>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</si>
  <si>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</si>
  <si>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</si>
  <si>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</si>
  <si>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</si>
  <si>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</si>
  <si>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</si>
  <si>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</si>
  <si>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</si>
  <si>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</si>
  <si>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</si>
  <si>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</si>
  <si>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</si>
  <si>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</si>
  <si>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</si>
  <si>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</si>
  <si>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</si>
  <si>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</si>
  <si>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</si>
  <si>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</si>
  <si>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</si>
  <si>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</si>
  <si>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</si>
  <si>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</si>
  <si>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</si>
  <si>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</si>
  <si>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</si>
  <si>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</si>
  <si>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</si>
  <si>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</si>
  <si>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</si>
  <si>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</si>
  <si>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</si>
  <si>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</si>
  <si>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</si>
  <si>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</si>
  <si>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</si>
  <si>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</si>
  <si>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</si>
  <si>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</si>
  <si>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</si>
  <si>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</si>
  <si>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</si>
  <si>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</si>
  <si>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</si>
  <si>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</si>
  <si>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</si>
  <si>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</si>
  <si>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</si>
  <si>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</si>
  <si>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</si>
  <si>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</si>
  <si>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</si>
  <si>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</si>
  <si>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</si>
  <si>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</si>
  <si>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</si>
  <si>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</si>
  <si>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</si>
  <si>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</si>
  <si>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</si>
  <si>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</si>
  <si>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</si>
  <si>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</si>
  <si>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</si>
  <si>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</si>
  <si>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</si>
  <si>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</si>
  <si>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</si>
  <si>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</si>
  <si>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</si>
  <si>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</si>
  <si>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</si>
  <si>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</si>
  <si>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</si>
  <si>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</si>
  <si>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</si>
  <si>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</si>
  <si>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</si>
  <si>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</si>
  <si>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</si>
  <si>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</si>
  <si>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</si>
  <si>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</si>
  <si>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</si>
  <si>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</si>
  <si>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</si>
  <si>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</si>
  <si>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</si>
  <si>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</si>
  <si>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</si>
  <si>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</si>
  <si>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</si>
  <si>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</si>
  <si>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</si>
  <si>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</si>
  <si>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</si>
  <si>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</si>
  <si>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</si>
  <si>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</si>
  <si>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</si>
  <si>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</si>
  <si>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</si>
  <si>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</si>
  <si>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</si>
  <si>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</si>
  <si>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</si>
  <si>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</si>
  <si>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</si>
  <si>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</si>
  <si>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</si>
  <si>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</si>
  <si>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</si>
  <si>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</si>
  <si>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</si>
  <si>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</si>
  <si>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</si>
  <si>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</si>
  <si>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</si>
  <si>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</si>
  <si>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</si>
  <si>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</si>
  <si>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</si>
  <si>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</si>
  <si>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</si>
  <si>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</si>
  <si>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</si>
  <si>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</si>
  <si>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</si>
  <si>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</si>
  <si>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</si>
  <si>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</si>
  <si>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</si>
  <si>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</si>
  <si>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</si>
  <si>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</si>
  <si>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</si>
  <si>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</si>
  <si>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</si>
  <si>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</si>
  <si>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</si>
  <si>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</si>
  <si>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</si>
  <si>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</si>
  <si>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</si>
  <si>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</si>
  <si>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</si>
  <si>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</si>
  <si>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</si>
  <si>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</si>
  <si>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</si>
  <si>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</si>
  <si>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</si>
  <si>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</si>
  <si>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</si>
  <si>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</si>
  <si>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</si>
  <si>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</si>
  <si>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</si>
  <si>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</si>
  <si>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</si>
  <si>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</si>
  <si>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</si>
  <si>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</si>
  <si>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</si>
  <si>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</si>
  <si>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</si>
  <si>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</si>
  <si>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</si>
  <si>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</si>
  <si>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</si>
  <si>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</si>
  <si>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</si>
  <si>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</si>
  <si>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</si>
  <si>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</si>
  <si>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</si>
  <si>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</si>
  <si>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</si>
  <si>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</si>
  <si>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</si>
  <si>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</si>
  <si>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</si>
  <si>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</si>
  <si>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</si>
  <si>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</si>
  <si>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</si>
  <si>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</si>
  <si>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</si>
  <si>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</si>
  <si>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</si>
  <si>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</si>
  <si>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</si>
  <si>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</si>
  <si>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</si>
  <si>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</si>
  <si>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</si>
  <si>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</si>
  <si>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</si>
  <si>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</si>
  <si>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</si>
  <si>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</si>
  <si>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</si>
  <si>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</si>
  <si>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</si>
  <si>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</si>
  <si>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</si>
  <si>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</si>
  <si>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</si>
  <si>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</si>
  <si>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</si>
  <si>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</si>
  <si>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</si>
  <si>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</si>
  <si>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</si>
  <si>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</si>
  <si>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</si>
  <si>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</si>
  <si>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</si>
  <si>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</si>
  <si>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</si>
  <si>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</si>
  <si>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</si>
  <si>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</si>
  <si>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</si>
  <si>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</si>
  <si>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</si>
  <si>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</si>
  <si>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</si>
  <si>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</si>
  <si>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</si>
  <si>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</si>
  <si>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</si>
  <si>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</si>
  <si>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</si>
  <si>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</si>
  <si>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</si>
  <si>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</si>
  <si>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</si>
  <si>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</si>
  <si>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</si>
  <si>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</si>
  <si>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</si>
  <si>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</si>
  <si>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</si>
  <si>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</si>
  <si>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</si>
  <si>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</si>
  <si>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</si>
  <si>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</si>
  <si>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</si>
  <si>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</si>
  <si>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</si>
  <si>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</si>
  <si>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</si>
  <si>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</si>
  <si>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</si>
  <si>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</si>
  <si>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</si>
  <si>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</si>
  <si>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</si>
  <si>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</si>
  <si>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</si>
  <si>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</si>
  <si>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</si>
  <si>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</si>
  <si>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</si>
  <si>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</si>
  <si>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</si>
  <si>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</si>
  <si>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</si>
  <si>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</si>
  <si>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</si>
  <si>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</si>
  <si>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</si>
  <si>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</si>
  <si>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</si>
  <si>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</si>
  <si>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</si>
  <si>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</si>
  <si>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</si>
  <si>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</si>
  <si>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</si>
  <si>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</si>
  <si>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</si>
  <si>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</si>
  <si>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</si>
  <si>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</si>
  <si>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</si>
  <si>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</si>
  <si>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</si>
  <si>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</si>
  <si>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</si>
  <si>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</si>
  <si>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</si>
  <si>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</si>
  <si>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</si>
  <si>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</si>
  <si>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</si>
  <si>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</si>
  <si>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</si>
  <si>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</si>
  <si>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</si>
  <si>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</si>
  <si>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</si>
  <si>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</si>
  <si>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</si>
  <si>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</si>
  <si>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</si>
  <si>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</si>
  <si>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</si>
  <si>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</si>
  <si>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</si>
  <si>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</si>
  <si>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</si>
  <si>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</si>
  <si>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</si>
  <si>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</si>
  <si>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</si>
  <si>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</si>
  <si>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</si>
  <si>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</si>
  <si>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</si>
  <si>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</si>
  <si>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</si>
  <si>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</si>
  <si>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</si>
  <si>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</si>
  <si>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</si>
  <si>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</si>
  <si>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</si>
  <si>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</si>
  <si>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</si>
  <si>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</si>
  <si>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</si>
  <si>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</si>
  <si>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</si>
  <si>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</si>
  <si>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</si>
  <si>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</si>
  <si>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</si>
  <si>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</si>
  <si>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</si>
  <si>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</si>
  <si>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</si>
  <si>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</si>
  <si>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</si>
  <si>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</si>
  <si>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</si>
  <si>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</si>
  <si>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</si>
  <si>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</si>
  <si>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</si>
  <si>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</si>
  <si>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</si>
  <si>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</si>
  <si>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</si>
  <si>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</si>
  <si>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</si>
  <si>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</si>
  <si>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</si>
  <si>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</si>
  <si>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</si>
  <si>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</si>
  <si>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</si>
  <si>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</si>
  <si>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</si>
  <si>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</si>
  <si>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</si>
  <si>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</si>
  <si>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</si>
  <si>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</si>
  <si>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</si>
  <si>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</si>
  <si>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</si>
  <si>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</si>
  <si>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</si>
  <si>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</si>
  <si>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</si>
  <si>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</si>
  <si>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</si>
  <si>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</si>
  <si>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</si>
  <si>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</si>
  <si>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</si>
  <si>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</si>
  <si>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</si>
  <si>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</si>
  <si>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</si>
  <si>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</si>
  <si>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</si>
  <si>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</si>
  <si>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</si>
  <si>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</si>
  <si>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</si>
  <si>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</si>
  <si>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</si>
  <si>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</si>
  <si>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</si>
  <si>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</si>
  <si>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</si>
  <si>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</si>
  <si>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</si>
  <si>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</si>
  <si>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</si>
  <si>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</si>
  <si>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</si>
  <si>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</si>
  <si>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</si>
  <si>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</si>
  <si>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</si>
  <si>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</si>
  <si>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</si>
  <si>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</si>
  <si>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</si>
  <si>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</si>
  <si>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</si>
  <si>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</si>
  <si>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</si>
  <si>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</si>
  <si>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</si>
  <si>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</si>
  <si>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</si>
  <si>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</si>
  <si>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</si>
  <si>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</si>
  <si>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</si>
  <si>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</si>
  <si>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</si>
  <si>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</si>
  <si>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</si>
  <si>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</si>
  <si>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</si>
  <si>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</si>
  <si>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</si>
  <si>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</si>
  <si>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</si>
  <si>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</si>
  <si>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</si>
  <si>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</si>
  <si>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</si>
  <si>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</si>
  <si>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</si>
  <si>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</si>
  <si>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</si>
  <si>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</si>
  <si>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</si>
  <si>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</si>
  <si>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</si>
  <si>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</si>
  <si>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</si>
  <si>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</si>
  <si>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</si>
  <si>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</si>
  <si>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</si>
  <si>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</si>
  <si>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</si>
  <si>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</si>
  <si>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</si>
  <si>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</si>
  <si>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</si>
  <si>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</si>
  <si>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</si>
  <si>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</si>
  <si>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</si>
  <si>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</si>
  <si>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</si>
  <si>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</si>
  <si>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</si>
  <si>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</si>
  <si>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</si>
  <si>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</si>
  <si>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</si>
  <si>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</si>
  <si>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</si>
  <si>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</si>
  <si>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</si>
  <si>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</si>
  <si>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</si>
  <si>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</si>
  <si>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</si>
  <si>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</si>
  <si>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</si>
  <si>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</si>
  <si>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</si>
  <si>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</si>
  <si>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</si>
  <si>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</si>
  <si>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</si>
  <si>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</si>
  <si>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</si>
  <si>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</si>
  <si>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</si>
  <si>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</si>
  <si>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</si>
  <si>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</si>
  <si>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</si>
  <si>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</si>
  <si>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</si>
  <si>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</si>
  <si>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</si>
  <si>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</si>
  <si>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</si>
  <si>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</si>
  <si>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</si>
  <si>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</si>
  <si>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</si>
  <si>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</si>
  <si>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</si>
  <si>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</si>
  <si>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</si>
  <si>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</si>
  <si>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</si>
  <si>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</si>
  <si>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</si>
  <si>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</si>
  <si>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</si>
  <si>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</si>
  <si>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</si>
  <si>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</si>
  <si>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</si>
  <si>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</si>
  <si>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</si>
  <si>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</si>
  <si>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</si>
  <si>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</si>
  <si>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</si>
  <si>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</si>
  <si>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</si>
  <si>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</si>
  <si>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</si>
  <si>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</si>
  <si>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</si>
  <si>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</si>
  <si>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</si>
  <si>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</si>
  <si>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</si>
  <si>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</si>
  <si>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</si>
  <si>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</si>
  <si>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</si>
  <si>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</si>
  <si>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</si>
  <si>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</si>
  <si>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</si>
  <si>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</si>
  <si>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</si>
  <si>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</si>
  <si>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</si>
  <si>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</si>
  <si>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</si>
  <si>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</si>
  <si>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</si>
  <si>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</si>
  <si>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</si>
  <si>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</si>
  <si>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</si>
  <si>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</si>
  <si>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</si>
  <si>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</si>
  <si>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</si>
  <si>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</si>
  <si>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</si>
  <si>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</si>
  <si>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</si>
  <si>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</si>
  <si>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</si>
  <si>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</si>
  <si>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</si>
  <si>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</si>
  <si>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</si>
  <si>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</si>
  <si>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</si>
  <si>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</si>
  <si>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</si>
  <si>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</si>
  <si>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</si>
  <si>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</si>
  <si>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</si>
  <si>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</si>
  <si>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</si>
  <si>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</si>
  <si>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</si>
  <si>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</si>
  <si>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</si>
  <si>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</si>
  <si>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</si>
  <si>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</si>
  <si>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</si>
  <si>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</si>
  <si>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</si>
  <si>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</si>
  <si>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</si>
  <si>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</si>
  <si>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</si>
  <si>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</si>
  <si>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</si>
  <si>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</si>
  <si>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</si>
  <si>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</si>
  <si>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</si>
  <si>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</si>
  <si>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</si>
  <si>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</si>
  <si>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</si>
  <si>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</si>
  <si>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</si>
  <si>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</si>
  <si>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</si>
  <si>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</si>
  <si>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</si>
  <si>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</si>
  <si>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</si>
  <si>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</si>
  <si>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</si>
  <si>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</si>
  <si>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</si>
  <si>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</si>
  <si>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</si>
  <si>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</si>
  <si>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</si>
  <si>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</si>
  <si>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</si>
  <si>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</si>
  <si>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</si>
  <si>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</si>
  <si>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</si>
  <si>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</si>
  <si>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</si>
  <si>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</si>
  <si>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</si>
  <si>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</si>
  <si>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</si>
  <si>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</si>
  <si>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</si>
  <si>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</si>
  <si>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</si>
  <si>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</si>
  <si>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</si>
  <si>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</si>
  <si>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</si>
  <si>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</si>
  <si>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</si>
  <si>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</si>
  <si>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</si>
  <si>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</si>
  <si>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</si>
  <si>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</si>
  <si>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</si>
  <si>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</si>
  <si>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</si>
  <si>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</si>
  <si>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</si>
  <si>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</si>
  <si>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</si>
  <si>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</si>
  <si>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</si>
  <si>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</si>
  <si>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</si>
  <si>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</si>
  <si>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</si>
  <si>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</si>
  <si>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</si>
  <si>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</si>
  <si>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</si>
  <si>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</si>
  <si>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</si>
  <si>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</si>
  <si>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</si>
  <si>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</si>
  <si>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</si>
  <si>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</si>
  <si>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</si>
  <si>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</si>
  <si>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</si>
  <si>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</si>
  <si>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</si>
  <si>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</si>
  <si>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</si>
  <si>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</si>
  <si>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</si>
  <si>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</si>
  <si>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</si>
  <si>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</si>
  <si>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</si>
  <si>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</si>
  <si>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</si>
  <si>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</si>
  <si>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</si>
  <si>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</si>
  <si>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</si>
  <si>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</si>
  <si>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</si>
  <si>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</si>
  <si>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</si>
  <si>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</si>
  <si>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</si>
  <si>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</si>
  <si>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</si>
  <si>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</si>
  <si>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</si>
  <si>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</si>
  <si>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</si>
  <si>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</si>
  <si>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</si>
  <si>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</si>
  <si>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</si>
  <si>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</si>
  <si>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</si>
  <si>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</si>
  <si>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</si>
  <si>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</si>
  <si>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</si>
  <si>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</si>
  <si>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</si>
  <si>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</si>
  <si>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</si>
  <si>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</si>
  <si>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</si>
  <si>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</si>
  <si>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</si>
  <si>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</si>
  <si>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</si>
  <si>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</si>
  <si>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</si>
  <si>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</si>
  <si>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</si>
  <si>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</si>
  <si>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</si>
  <si>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</si>
  <si>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</si>
  <si>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</si>
  <si>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</si>
  <si>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</si>
  <si>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</si>
  <si>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</si>
  <si>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</si>
  <si>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</si>
  <si>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</si>
  <si>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</si>
  <si>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</si>
  <si>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</si>
  <si>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</si>
  <si>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</si>
  <si>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</si>
  <si>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</si>
  <si>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</si>
  <si>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</si>
  <si>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</si>
  <si>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</si>
  <si>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</si>
  <si>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</si>
  <si>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</si>
  <si>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</si>
  <si>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</si>
  <si>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</si>
  <si>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</si>
  <si>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</si>
  <si>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</si>
  <si>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</si>
  <si>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</si>
  <si>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</si>
  <si>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</si>
  <si>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</si>
  <si>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</si>
  <si>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</si>
  <si>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</si>
  <si>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</si>
  <si>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</si>
  <si>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</si>
  <si>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</si>
  <si>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</si>
  <si>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</si>
  <si>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</si>
  <si>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</si>
  <si>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</si>
  <si>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</si>
  <si>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</si>
  <si>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</si>
  <si>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</si>
  <si>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</si>
  <si>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</si>
  <si>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</si>
  <si>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</si>
  <si>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</si>
  <si>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</si>
  <si>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</si>
  <si>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</si>
  <si>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</si>
  <si>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</si>
  <si>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</si>
  <si>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</si>
  <si>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</si>
  <si>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</si>
  <si>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</si>
  <si>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</si>
  <si>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</si>
  <si>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</si>
  <si>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</si>
  <si>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</si>
  <si>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</si>
  <si>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</si>
  <si>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</si>
  <si>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</si>
  <si>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</si>
  <si>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</si>
  <si>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</si>
  <si>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</si>
  <si>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</si>
  <si>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</si>
  <si>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</si>
  <si>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</si>
  <si>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</si>
  <si>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</si>
  <si>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</si>
  <si>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</si>
  <si>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</si>
  <si>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</si>
  <si>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</si>
  <si>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</si>
  <si>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</si>
  <si>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</si>
  <si>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</si>
  <si>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</si>
  <si>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</si>
  <si>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</si>
  <si>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</si>
  <si>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</si>
  <si>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</si>
  <si>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</si>
  <si>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</si>
  <si>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</si>
  <si>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</si>
  <si>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</si>
  <si>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</si>
  <si>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</si>
  <si>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</si>
  <si>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</si>
  <si>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</si>
  <si>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</si>
  <si>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</si>
  <si>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</si>
  <si>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</si>
  <si>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</si>
  <si>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</si>
  <si>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</si>
  <si>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</si>
  <si>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</si>
  <si>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</si>
  <si>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</si>
  <si>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</si>
  <si>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</si>
  <si>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</si>
  <si>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</si>
  <si>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</si>
  <si>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</si>
  <si>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</si>
  <si>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</si>
  <si>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</si>
  <si>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</si>
  <si>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</si>
  <si>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</si>
  <si>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</si>
  <si>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</si>
  <si>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</si>
  <si>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</si>
  <si>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</si>
  <si>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</si>
  <si>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</si>
  <si>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</si>
  <si>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</si>
  <si>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</si>
  <si>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</si>
  <si>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</si>
  <si>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</si>
  <si>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</si>
  <si>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</si>
  <si>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</si>
  <si>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</si>
  <si>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</si>
  <si>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</si>
  <si>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</si>
  <si>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</si>
  <si>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</si>
  <si>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</si>
  <si>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</si>
  <si>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</si>
  <si>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</si>
  <si>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</si>
  <si>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</si>
  <si>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</si>
  <si>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</si>
  <si>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</si>
  <si>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</si>
  <si>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</si>
  <si>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</si>
  <si>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</si>
  <si>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</si>
  <si>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</si>
  <si>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</si>
  <si>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</si>
  <si>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</si>
  <si>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</si>
  <si>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</si>
  <si>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</si>
  <si>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</si>
  <si>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</si>
  <si>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</si>
  <si>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</si>
  <si>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</si>
  <si>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</si>
  <si>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</si>
  <si>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</si>
  <si>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</si>
  <si>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</si>
  <si>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</si>
  <si>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</si>
  <si>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</si>
  <si>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</si>
  <si>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</si>
  <si>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</si>
  <si>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</si>
  <si>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</si>
  <si>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</si>
  <si>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</si>
  <si>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</si>
  <si>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</si>
  <si>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</si>
  <si>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</si>
  <si>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</si>
  <si>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</si>
  <si>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</si>
  <si>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</si>
  <si>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</si>
  <si>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</si>
  <si>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</si>
  <si>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</si>
  <si>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</si>
  <si>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</si>
  <si>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</si>
  <si>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</si>
  <si>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</si>
  <si>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</si>
  <si>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</si>
  <si>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</si>
  <si>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</si>
  <si>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</si>
  <si>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</si>
  <si>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</si>
  <si>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</si>
  <si>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</si>
  <si>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</si>
  <si>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</si>
  <si>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</si>
  <si>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</si>
  <si>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</si>
  <si>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</si>
  <si>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</si>
  <si>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</si>
  <si>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</si>
  <si>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</si>
  <si>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</si>
  <si>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</si>
  <si>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</si>
  <si>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</si>
  <si>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</si>
  <si>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</si>
  <si>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</si>
  <si>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</si>
  <si>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</si>
  <si>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</si>
  <si>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</si>
  <si>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</si>
  <si>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</si>
  <si>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</si>
  <si>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</si>
  <si>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</si>
  <si>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</si>
  <si>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</si>
  <si>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</si>
  <si>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</si>
  <si>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</si>
  <si>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</si>
  <si>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</si>
  <si>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</si>
  <si>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</si>
  <si>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</si>
  <si>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</si>
  <si>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</si>
  <si>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</si>
  <si>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</si>
  <si>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</si>
  <si>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</si>
  <si>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</si>
  <si>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</si>
  <si>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</si>
  <si>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</si>
  <si>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</si>
  <si>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</si>
  <si>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</si>
  <si>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</si>
  <si>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</si>
  <si>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</si>
  <si>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</si>
  <si>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</si>
  <si>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</si>
  <si>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</si>
  <si>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</si>
  <si>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</si>
  <si>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</si>
  <si>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</si>
  <si>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</si>
  <si>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</si>
  <si>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</si>
  <si>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</si>
  <si>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</si>
  <si>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</si>
  <si>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</si>
  <si>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</si>
  <si>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</si>
  <si>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</si>
  <si>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</si>
  <si>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</si>
  <si>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</si>
  <si>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</si>
  <si>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</si>
  <si>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</si>
  <si>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</si>
  <si>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</si>
  <si>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</si>
  <si>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</si>
  <si>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</si>
  <si>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</si>
  <si>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</si>
  <si>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</si>
  <si>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</si>
  <si>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</si>
  <si>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</si>
  <si>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</si>
  <si>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</si>
  <si>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</si>
  <si>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</si>
  <si>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</si>
  <si>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</si>
  <si>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</si>
  <si>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</si>
  <si>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</si>
  <si>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</si>
  <si>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</si>
  <si>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</si>
  <si>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</si>
  <si>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</si>
  <si>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</si>
  <si>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</si>
  <si>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</si>
  <si>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</si>
  <si>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</si>
  <si>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</si>
  <si>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</si>
  <si>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</si>
  <si>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</si>
  <si>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</si>
  <si>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</si>
  <si>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</si>
  <si>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</si>
  <si>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</si>
  <si>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</si>
  <si>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</si>
  <si>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</si>
  <si>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</si>
  <si>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</si>
  <si>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</si>
  <si>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</si>
  <si>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</si>
  <si>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</si>
  <si>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</si>
  <si>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</si>
  <si>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</si>
  <si>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</si>
  <si>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</si>
  <si>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</si>
  <si>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</si>
  <si>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</si>
  <si>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</si>
  <si>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</si>
  <si>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</si>
  <si>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</si>
  <si>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</si>
  <si>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</si>
  <si>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</si>
  <si>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</si>
  <si>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</si>
  <si>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</si>
  <si>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</si>
  <si>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</si>
  <si>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</si>
  <si>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</si>
  <si>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</si>
  <si>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</si>
  <si>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</si>
  <si>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</si>
  <si>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</si>
  <si>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</si>
  <si>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</si>
  <si>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</si>
  <si>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</si>
  <si>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</si>
  <si>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</si>
  <si>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</si>
  <si>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</si>
  <si>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</si>
  <si>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</si>
  <si>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</si>
  <si>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</si>
  <si>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</si>
  <si>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</si>
  <si>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</si>
  <si>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</si>
  <si>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</si>
  <si>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</si>
  <si>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</si>
  <si>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</si>
  <si>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</si>
  <si>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</si>
  <si>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</si>
  <si>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</si>
  <si>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</si>
  <si>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</si>
  <si>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</si>
  <si>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</si>
  <si>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</si>
  <si>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</si>
  <si>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</si>
  <si>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</si>
  <si>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</si>
  <si>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</si>
  <si>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</si>
  <si>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</si>
  <si>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</si>
  <si>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</si>
  <si>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</si>
  <si>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</si>
  <si>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</si>
  <si>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</si>
  <si>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</si>
  <si>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</si>
  <si>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</si>
  <si>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</si>
  <si>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</si>
  <si>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</si>
  <si>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</si>
  <si>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</si>
  <si>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</si>
  <si>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</si>
  <si>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</si>
  <si>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</si>
  <si>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</si>
  <si>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</si>
  <si>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</si>
  <si>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</si>
  <si>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</si>
  <si>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</si>
  <si>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</si>
  <si>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</si>
  <si>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</si>
  <si>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</si>
  <si>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</si>
  <si>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</si>
  <si>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</si>
  <si>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</si>
  <si>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</si>
  <si>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</si>
  <si>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</si>
  <si>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</si>
  <si>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</si>
  <si>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</si>
  <si>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</si>
  <si>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</si>
  <si>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</si>
  <si>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</si>
  <si>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</si>
  <si>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</si>
  <si>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</si>
  <si>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</si>
  <si>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</si>
  <si>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</si>
  <si>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</si>
  <si>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</si>
  <si>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</si>
  <si>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</si>
  <si>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</si>
  <si>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</si>
  <si>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</si>
  <si>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</si>
  <si>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</si>
  <si>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</si>
  <si>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</si>
  <si>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</si>
  <si>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</si>
  <si>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</si>
  <si>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</si>
  <si>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</si>
  <si>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</si>
  <si>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</si>
  <si>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</si>
  <si>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</si>
  <si>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</si>
  <si>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</si>
  <si>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</si>
  <si>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</si>
  <si>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</si>
  <si>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</si>
  <si>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</si>
  <si>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</si>
  <si>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</si>
  <si>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</si>
  <si>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</si>
  <si>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</si>
  <si>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</si>
  <si>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</si>
  <si>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</si>
  <si>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</si>
  <si>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</si>
  <si>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</si>
  <si>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</si>
  <si>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</si>
  <si>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</si>
  <si>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</si>
  <si>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</si>
  <si>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</si>
  <si>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</si>
  <si>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</si>
  <si>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</si>
  <si>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</si>
  <si>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</si>
  <si>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</si>
  <si>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</si>
  <si>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</si>
  <si>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</si>
  <si>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</si>
  <si>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</si>
  <si>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</si>
  <si>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</si>
  <si>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</si>
  <si>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</si>
  <si>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</si>
  <si>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</si>
  <si>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</si>
  <si>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</si>
  <si>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</si>
  <si>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</si>
  <si>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</si>
  <si>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</si>
  <si>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</si>
  <si>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</si>
  <si>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</si>
  <si>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</si>
  <si>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</si>
  <si>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</si>
  <si>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</si>
  <si>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</si>
  <si>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</si>
  <si>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</si>
  <si>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</si>
  <si>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</si>
  <si>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</si>
  <si>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</si>
  <si>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</si>
  <si>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</si>
  <si>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</si>
  <si>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</si>
  <si>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</si>
  <si>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</si>
  <si>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</si>
  <si>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</si>
  <si>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</si>
  <si>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</si>
  <si>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</si>
  <si>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</si>
  <si>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</si>
  <si>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</si>
  <si>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</si>
  <si>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</si>
  <si>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</si>
  <si>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</si>
  <si>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</si>
  <si>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</si>
  <si>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</si>
  <si>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</si>
  <si>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</si>
  <si>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</si>
  <si>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</si>
  <si>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</si>
  <si>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</si>
  <si>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</si>
  <si>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</si>
  <si>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</si>
  <si>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</si>
  <si>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</si>
  <si>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</si>
  <si>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</si>
  <si>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</si>
  <si>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</si>
  <si>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</si>
  <si>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</si>
  <si>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</si>
  <si>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</si>
  <si>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</si>
  <si>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</si>
  <si>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</si>
  <si>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</si>
  <si>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</si>
  <si>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</si>
  <si>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</si>
  <si>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</si>
  <si>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</si>
  <si>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</si>
  <si>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</si>
  <si>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</si>
  <si>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</si>
  <si>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</si>
  <si>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</si>
  <si>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</si>
  <si>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</si>
  <si>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</si>
  <si>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</si>
  <si>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</si>
  <si>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</si>
  <si>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</si>
  <si>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</si>
  <si>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</si>
  <si>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</si>
  <si>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</si>
  <si>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</si>
  <si>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</si>
  <si>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</si>
  <si>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</si>
  <si>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</si>
  <si>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</si>
  <si>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</si>
  <si>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</si>
  <si>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</si>
  <si>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</si>
  <si>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</si>
  <si>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</si>
  <si>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</si>
  <si>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</si>
  <si>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</si>
  <si>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</si>
  <si>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</si>
  <si>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</si>
  <si>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</si>
  <si>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</si>
  <si>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</si>
  <si>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</si>
  <si>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</si>
  <si>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</si>
  <si>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</si>
  <si>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</si>
  <si>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</si>
  <si>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</si>
  <si>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</si>
  <si>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</si>
  <si>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</si>
  <si>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</si>
  <si>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</si>
  <si>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</si>
  <si>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</si>
  <si>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</si>
  <si>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</si>
  <si>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</si>
  <si>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</si>
  <si>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</si>
  <si>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</si>
  <si>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</si>
  <si>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</si>
  <si>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</si>
  <si>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</si>
  <si>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</si>
  <si>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</si>
  <si>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</si>
  <si>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</si>
  <si>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</si>
  <si>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</si>
  <si>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</si>
  <si>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</si>
  <si>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</si>
  <si>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</si>
  <si>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</si>
  <si>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</si>
  <si>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</si>
  <si>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</si>
  <si>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</si>
  <si>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</si>
  <si>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</si>
  <si>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</si>
  <si>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</si>
  <si>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</si>
  <si>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</si>
  <si>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</si>
  <si>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</si>
  <si>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</si>
  <si>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</si>
  <si>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</si>
  <si>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</si>
  <si>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</si>
  <si>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</si>
  <si>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</si>
  <si>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</si>
  <si>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</si>
  <si>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</si>
  <si>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</si>
  <si>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</si>
  <si>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</si>
  <si>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</si>
  <si>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</si>
  <si>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</si>
  <si>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</si>
  <si>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</si>
  <si>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</si>
  <si>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</si>
  <si>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</si>
  <si>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</si>
  <si>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</si>
  <si>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</si>
  <si>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</si>
  <si>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</si>
  <si>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</si>
  <si>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</si>
  <si>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</si>
  <si>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</si>
  <si>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</si>
  <si>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</si>
  <si>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</si>
  <si>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</si>
  <si>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</si>
  <si>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</si>
  <si>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</si>
  <si>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</si>
  <si>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</si>
  <si>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</si>
  <si>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</si>
  <si>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</si>
  <si>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</si>
  <si>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</si>
  <si>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</si>
  <si>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</si>
  <si>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</si>
  <si>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</si>
  <si>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</si>
  <si>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</si>
  <si>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</si>
  <si>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</si>
  <si>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</si>
  <si>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</si>
  <si>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</si>
  <si>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</si>
  <si>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</si>
  <si>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</si>
  <si>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</si>
  <si>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</si>
  <si>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</si>
  <si>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</si>
  <si>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</si>
  <si>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</si>
  <si>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</si>
  <si>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</si>
  <si>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</si>
  <si>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</si>
  <si>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</si>
  <si>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</si>
  <si>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</si>
  <si>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</si>
  <si>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</si>
  <si>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</si>
  <si>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</si>
  <si>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</si>
  <si>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</si>
  <si>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</si>
  <si>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</si>
  <si>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</si>
  <si>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</si>
  <si>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</si>
  <si>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</si>
  <si>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</si>
  <si>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</si>
  <si>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</si>
  <si>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</si>
  <si>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</si>
  <si>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</si>
  <si>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</si>
  <si>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</si>
  <si>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</si>
  <si>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</si>
  <si>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</si>
  <si>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</si>
  <si>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</si>
  <si>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</si>
  <si>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</si>
  <si>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</si>
  <si>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</si>
  <si>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</si>
  <si>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</si>
  <si>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</si>
  <si>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</si>
  <si>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</si>
  <si>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</si>
  <si>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</si>
  <si>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</si>
  <si>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</si>
  <si>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</si>
  <si>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</si>
  <si>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</si>
  <si>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</si>
  <si>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</si>
  <si>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</si>
  <si>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</si>
  <si>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</si>
  <si>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</si>
  <si>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</si>
  <si>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</si>
  <si>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</si>
  <si>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</si>
  <si>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</si>
  <si>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</si>
  <si>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</si>
  <si>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</si>
  <si>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</si>
  <si>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</si>
  <si>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</si>
  <si>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</si>
  <si>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</si>
  <si>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</si>
  <si>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</si>
  <si>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</si>
  <si>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</si>
  <si>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</si>
  <si>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</si>
  <si>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</si>
  <si>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</si>
  <si>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</si>
  <si>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</si>
  <si>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</si>
  <si>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</si>
  <si>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</si>
  <si>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</si>
  <si>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</si>
  <si>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</si>
  <si>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</si>
  <si>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</si>
  <si>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</si>
  <si>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</si>
  <si>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</si>
  <si>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</si>
  <si>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</si>
  <si>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</si>
  <si>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</si>
  <si>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</si>
  <si>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</si>
  <si>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</si>
  <si>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</si>
  <si>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</si>
  <si>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</si>
  <si>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</si>
  <si>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</si>
  <si>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</si>
  <si>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</si>
  <si>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</si>
  <si>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</si>
  <si>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</si>
  <si>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</si>
  <si>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</si>
  <si>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</si>
  <si>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</si>
  <si>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</si>
  <si>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</si>
  <si>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</si>
  <si>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</si>
  <si>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</si>
  <si>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</si>
  <si>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</si>
  <si>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</si>
  <si>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</si>
  <si>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</si>
  <si>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</si>
  <si>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</si>
  <si>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</si>
  <si>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</si>
  <si>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</si>
  <si>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</si>
  <si>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</si>
  <si>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</si>
  <si>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</si>
  <si>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</si>
  <si>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</si>
  <si>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</si>
  <si>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</si>
  <si>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</si>
  <si>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</si>
  <si>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</si>
  <si>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</si>
  <si>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</si>
  <si>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</si>
  <si>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</si>
  <si>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</si>
  <si>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</si>
  <si>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</si>
  <si>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</si>
  <si>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</si>
  <si>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</si>
  <si>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</si>
  <si>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</si>
  <si>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</si>
  <si>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</si>
  <si>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</si>
  <si>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</si>
  <si>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</si>
  <si>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</si>
  <si>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</si>
  <si>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</si>
  <si>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</si>
  <si>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</si>
  <si>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</si>
  <si>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</si>
  <si>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</si>
  <si>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</si>
  <si>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</si>
  <si>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</si>
  <si>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</si>
  <si>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</si>
  <si>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</si>
  <si>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</si>
  <si>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</si>
  <si>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</si>
  <si>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</si>
  <si>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</si>
  <si>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</si>
  <si>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</si>
  <si>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</si>
  <si>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</si>
  <si>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</si>
  <si>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</si>
  <si>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</si>
  <si>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</si>
  <si>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</si>
  <si>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</si>
  <si>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</si>
  <si>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</si>
  <si>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</si>
  <si>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</si>
  <si>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</si>
  <si>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</si>
  <si>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</si>
  <si>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</si>
  <si>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</si>
  <si>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</si>
  <si>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</si>
  <si>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</si>
  <si>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</si>
  <si>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</si>
  <si>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</si>
  <si>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</si>
  <si>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</si>
  <si>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</si>
  <si>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</si>
  <si>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</si>
  <si>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</si>
  <si>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</si>
  <si>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</si>
  <si>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</si>
  <si>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</si>
  <si>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</si>
  <si>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</si>
  <si>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</si>
  <si>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</si>
  <si>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</si>
  <si>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</si>
  <si>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</si>
  <si>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</si>
  <si>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</si>
  <si>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</si>
  <si>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</si>
  <si>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</si>
  <si>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</si>
  <si>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</si>
  <si>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</si>
  <si>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</si>
  <si>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</si>
  <si>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</si>
  <si>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</si>
  <si>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</si>
  <si>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</si>
  <si>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</si>
  <si>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</si>
  <si>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</si>
  <si>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</si>
  <si>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</si>
  <si>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</si>
  <si>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</si>
  <si>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</si>
  <si>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</si>
  <si>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</si>
  <si>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</si>
  <si>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</si>
  <si>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</si>
  <si>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</si>
  <si>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</si>
  <si>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</si>
  <si>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</si>
  <si>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</si>
  <si>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</si>
  <si>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</si>
  <si>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</si>
  <si>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</si>
  <si>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</si>
  <si>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</si>
  <si>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</si>
  <si>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</si>
  <si>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</si>
  <si>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</si>
  <si>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</si>
  <si>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</si>
  <si>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</si>
  <si>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</si>
  <si>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</si>
  <si>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</si>
  <si>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</si>
  <si>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</si>
  <si>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</si>
  <si>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</si>
  <si>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</si>
  <si>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</si>
  <si>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</si>
  <si>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</si>
  <si>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</si>
  <si>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</si>
  <si>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</si>
  <si>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</si>
  <si>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</si>
  <si>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</si>
  <si>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</si>
  <si>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</si>
  <si>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</si>
  <si>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</si>
  <si>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</si>
  <si>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</si>
  <si>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</si>
  <si>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</si>
  <si>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</si>
  <si>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</si>
  <si>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</si>
  <si>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</si>
  <si>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</si>
  <si>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</si>
  <si>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</si>
  <si>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</si>
  <si>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</si>
  <si>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</si>
  <si>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</si>
  <si>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</si>
  <si>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</si>
  <si>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</si>
  <si>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</si>
  <si>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</si>
  <si>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</si>
  <si>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</si>
  <si>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</si>
  <si>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</si>
  <si>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</si>
  <si>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</si>
  <si>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</si>
  <si>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</si>
  <si>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</si>
  <si>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</si>
  <si>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</si>
  <si>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</si>
  <si>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</si>
  <si>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</si>
  <si>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</si>
  <si>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</si>
  <si>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</si>
  <si>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</si>
  <si>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</si>
  <si>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</si>
  <si>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</si>
  <si>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</si>
  <si>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</si>
  <si>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</si>
  <si>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</si>
  <si>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</si>
  <si>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</si>
  <si>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</si>
  <si>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</si>
  <si>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</si>
  <si>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</si>
  <si>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</si>
  <si>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</si>
  <si>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</si>
  <si>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</si>
  <si>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</si>
  <si>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</si>
  <si>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</si>
  <si>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</si>
  <si>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</si>
  <si>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</si>
  <si>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</si>
  <si>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</si>
  <si>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</si>
  <si>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</si>
  <si>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</si>
  <si>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</si>
  <si>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</si>
  <si>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</si>
  <si>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</si>
  <si>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</si>
  <si>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</si>
  <si>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</si>
  <si>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</si>
  <si>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</si>
  <si>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</si>
  <si>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</si>
  <si>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</si>
  <si>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</si>
  <si>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</si>
  <si>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</si>
  <si>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</si>
  <si>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</si>
  <si>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</si>
  <si>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</si>
  <si>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</si>
  <si>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</si>
  <si>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</si>
  <si>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</si>
  <si>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</si>
  <si>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</si>
  <si>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</si>
  <si>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</si>
  <si>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</si>
  <si>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</si>
  <si>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</si>
  <si>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</si>
  <si>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</si>
  <si>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</si>
  <si>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</si>
  <si>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</si>
  <si>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</si>
  <si>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</si>
  <si>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</si>
  <si>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</si>
  <si>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</si>
  <si>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</si>
  <si>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</si>
  <si>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</si>
  <si>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</si>
  <si>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</si>
  <si>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</si>
  <si>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</si>
  <si>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</si>
  <si>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</si>
  <si>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</si>
  <si>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</si>
  <si>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</si>
  <si>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</si>
  <si>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</si>
  <si>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</si>
  <si>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</si>
  <si>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</si>
  <si>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</si>
  <si>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</si>
  <si>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</si>
  <si>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</si>
  <si>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</si>
  <si>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</si>
  <si>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</si>
  <si>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</si>
  <si>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</si>
  <si>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</si>
  <si>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</si>
  <si>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</si>
  <si>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</si>
  <si>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</si>
  <si>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</si>
  <si>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</si>
  <si>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</si>
  <si>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</si>
  <si>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</si>
  <si>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</si>
  <si>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</si>
  <si>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</si>
  <si>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</si>
  <si>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</si>
  <si>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</si>
  <si>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</si>
  <si>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</si>
  <si>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</si>
  <si>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</si>
  <si>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</si>
  <si>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</si>
  <si>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</si>
  <si>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</si>
  <si>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</si>
  <si>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</si>
  <si>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</si>
  <si>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</si>
  <si>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</si>
  <si>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</si>
  <si>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</si>
  <si>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</si>
  <si>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</si>
  <si>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</si>
  <si>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</si>
  <si>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</si>
  <si>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</si>
  <si>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</si>
  <si>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</si>
  <si>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</si>
  <si>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</si>
  <si>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</si>
  <si>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</si>
  <si>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</si>
  <si>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</si>
  <si>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</si>
  <si>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</si>
  <si>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</si>
  <si>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</si>
  <si>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</si>
  <si>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</si>
  <si>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</si>
  <si>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</si>
  <si>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</si>
  <si>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</si>
  <si>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</si>
  <si>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</si>
  <si>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</si>
  <si>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</si>
  <si>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</si>
  <si>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</si>
  <si>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</si>
  <si>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</si>
  <si>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</si>
  <si>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</si>
  <si>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</si>
  <si>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</si>
  <si>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</si>
  <si>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</si>
  <si>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</si>
  <si>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</si>
  <si>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</si>
  <si>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</si>
  <si>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</si>
  <si>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</si>
  <si>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</si>
  <si>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</si>
  <si>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</si>
  <si>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</si>
  <si>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</si>
  <si>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</si>
  <si>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</si>
  <si>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</si>
  <si>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</si>
  <si>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</si>
  <si>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</si>
  <si>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</si>
  <si>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</si>
  <si>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</si>
  <si>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</si>
  <si>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</si>
  <si>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</si>
  <si>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</si>
  <si>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</si>
  <si>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</si>
  <si>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</si>
  <si>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</si>
  <si>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</si>
  <si>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</si>
  <si>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</si>
  <si>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</si>
  <si>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</si>
  <si>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</si>
  <si>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</si>
  <si>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</si>
  <si>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</si>
  <si>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</si>
  <si>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</si>
  <si>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</si>
  <si>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</si>
  <si>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</si>
  <si>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</si>
  <si>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</si>
  <si>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</si>
  <si>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</si>
  <si>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</si>
  <si>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</si>
  <si>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</si>
  <si>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</si>
  <si>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</si>
  <si>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</si>
  <si>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</si>
  <si>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</si>
  <si>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</si>
  <si>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</si>
  <si>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</si>
  <si>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</si>
  <si>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</si>
  <si>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</si>
  <si>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</si>
  <si>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</si>
  <si>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</si>
  <si>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</si>
  <si>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</si>
  <si>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</si>
  <si>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</si>
  <si>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</si>
  <si>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</si>
  <si>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</si>
  <si>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</si>
  <si>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</si>
  <si>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</si>
  <si>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</si>
  <si>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</si>
  <si>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</si>
  <si>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</si>
  <si>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</si>
  <si>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</si>
  <si>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</si>
  <si>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</si>
  <si>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</si>
  <si>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</si>
  <si>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</si>
  <si>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</si>
  <si>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</si>
  <si>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</si>
  <si>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</si>
  <si>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</si>
  <si>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</si>
  <si>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</si>
  <si>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</si>
  <si>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</si>
  <si>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</si>
  <si>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</si>
  <si>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</si>
  <si>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</si>
  <si>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</si>
  <si>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</si>
  <si>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</si>
  <si>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</si>
  <si>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</si>
  <si>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</si>
  <si>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</si>
  <si>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</si>
  <si>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</si>
  <si>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</si>
  <si>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</si>
  <si>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</si>
  <si>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</si>
  <si>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</si>
  <si>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</si>
  <si>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</si>
  <si>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</si>
  <si>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</si>
  <si>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</si>
  <si>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</si>
  <si>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</si>
  <si>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</si>
  <si>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</si>
  <si>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</si>
  <si>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</si>
  <si>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</si>
  <si>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</si>
  <si>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</si>
  <si>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</si>
  <si>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</si>
  <si>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</si>
  <si>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</si>
  <si>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</si>
  <si>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</si>
  <si>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</si>
  <si>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</si>
  <si>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</si>
  <si>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</si>
  <si>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</si>
  <si>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</si>
  <si>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</si>
  <si>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</si>
  <si>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</si>
  <si>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</si>
  <si>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</si>
  <si>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</si>
  <si>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</si>
  <si>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</si>
  <si>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</si>
  <si>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</si>
  <si>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</si>
  <si>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</si>
  <si>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</si>
  <si>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</si>
  <si>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</si>
  <si>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</si>
  <si>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</si>
  <si>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</si>
  <si>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</si>
  <si>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</si>
  <si>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</si>
  <si>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</si>
  <si>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</si>
  <si>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</si>
  <si>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</si>
  <si>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</si>
  <si>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</si>
  <si>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</si>
  <si>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</si>
  <si>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</si>
  <si>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</si>
  <si>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</si>
  <si>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</si>
  <si>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</si>
  <si>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</si>
  <si>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</si>
  <si>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</si>
  <si>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</si>
  <si>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</si>
  <si>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</si>
  <si>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</si>
  <si>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</si>
  <si>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</si>
  <si>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</si>
  <si>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</si>
  <si>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</si>
  <si>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</si>
  <si>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</si>
  <si>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</si>
  <si>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</si>
  <si>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</si>
  <si>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</si>
  <si>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</si>
  <si>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</si>
  <si>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</si>
  <si>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</si>
  <si>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</si>
  <si>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</si>
  <si>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</si>
  <si>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</si>
  <si>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</si>
  <si>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</si>
  <si>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</si>
  <si>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</si>
  <si>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</si>
  <si>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</si>
  <si>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</si>
  <si>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</si>
  <si>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</si>
  <si>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</si>
  <si>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</si>
  <si>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</si>
  <si>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</si>
  <si>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</si>
  <si>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</si>
  <si>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</si>
  <si>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</si>
  <si>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</si>
  <si>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</si>
  <si>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</si>
  <si>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</si>
  <si>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</si>
  <si>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</si>
  <si>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</si>
  <si>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</si>
  <si>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</si>
  <si>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</si>
  <si>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</si>
  <si>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</si>
  <si>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</si>
  <si>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</si>
  <si>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</si>
  <si>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</si>
  <si>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</si>
  <si>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</si>
  <si>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</si>
  <si>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</si>
  <si>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</si>
  <si>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</si>
  <si>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</si>
  <si>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</si>
  <si>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</si>
  <si>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</si>
  <si>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</si>
  <si>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</si>
  <si>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</si>
  <si>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</si>
  <si>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</si>
  <si>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</si>
  <si>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</si>
  <si>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</si>
  <si>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</si>
  <si>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</si>
  <si>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</si>
  <si>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</si>
  <si>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</si>
  <si>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</si>
  <si>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</si>
  <si>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</si>
  <si>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</si>
  <si>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</si>
  <si>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</si>
  <si>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</si>
  <si>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</si>
  <si>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</si>
  <si>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</si>
  <si>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</si>
  <si>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</si>
  <si>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</si>
  <si>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</si>
  <si>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</si>
  <si>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</si>
  <si>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</si>
  <si>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</si>
  <si>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</si>
  <si>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</si>
  <si>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</si>
  <si>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</si>
  <si>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</si>
  <si>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</si>
  <si>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</si>
  <si>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</si>
  <si>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</si>
  <si>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</si>
  <si>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</si>
  <si>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</si>
  <si>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</si>
  <si>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</si>
  <si>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</si>
  <si>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</si>
  <si>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</si>
  <si>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</si>
  <si>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</si>
  <si>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</si>
  <si>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</si>
  <si>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</si>
  <si>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</si>
  <si>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</si>
  <si>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</si>
  <si>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</si>
  <si>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</si>
  <si>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</si>
  <si>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</si>
  <si>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</si>
  <si>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</si>
  <si>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</si>
  <si>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</si>
  <si>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</si>
  <si>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</si>
  <si>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</si>
  <si>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</si>
  <si>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</si>
  <si>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</si>
  <si>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</si>
  <si>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</si>
  <si>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</si>
  <si>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</si>
  <si>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</si>
  <si>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</si>
  <si>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</si>
  <si>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</si>
  <si>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</si>
  <si>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</si>
  <si>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</si>
  <si>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</si>
  <si>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</si>
  <si>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</si>
  <si>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</si>
  <si>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</si>
  <si>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</si>
  <si>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</si>
  <si>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</si>
  <si>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</si>
  <si>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</si>
  <si>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</si>
  <si>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</si>
  <si>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</si>
  <si>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</si>
  <si>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</si>
  <si>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</si>
  <si>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</si>
  <si>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</si>
  <si>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</si>
  <si>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</si>
  <si>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</si>
  <si>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</si>
  <si>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</si>
  <si>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</si>
  <si>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</si>
  <si>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</si>
  <si>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</si>
  <si>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</si>
  <si>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</si>
  <si>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</si>
  <si>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</si>
  <si>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</si>
  <si>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</si>
  <si>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</si>
  <si>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</si>
  <si>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</si>
  <si>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</si>
  <si>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</si>
  <si>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</si>
  <si>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</si>
  <si>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</si>
  <si>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</si>
  <si>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</si>
  <si>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</si>
  <si>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</si>
  <si>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</si>
  <si>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</si>
  <si>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</si>
  <si>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</si>
  <si>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</si>
  <si>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</si>
  <si>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</si>
  <si>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</si>
  <si>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</si>
  <si>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</si>
  <si>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</si>
  <si>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</si>
  <si>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</si>
  <si>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</si>
  <si>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</si>
  <si>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</si>
  <si>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</si>
  <si>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</si>
  <si>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</si>
  <si>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</si>
  <si>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</si>
  <si>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</si>
  <si>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</si>
  <si>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</si>
  <si>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</si>
  <si>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</si>
  <si>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</si>
  <si>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</si>
  <si>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</si>
  <si>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</si>
  <si>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</si>
  <si>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</si>
  <si>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</si>
  <si>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</si>
  <si>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</si>
  <si>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</si>
  <si>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</si>
  <si>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</si>
  <si>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</si>
  <si>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</si>
  <si>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</si>
  <si>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</si>
  <si>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</si>
  <si>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</si>
  <si>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</si>
  <si>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</si>
  <si>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</si>
  <si>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</si>
  <si>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</si>
  <si>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</si>
  <si>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</si>
  <si>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</si>
  <si>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</si>
  <si>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</si>
  <si>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</si>
  <si>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</si>
  <si>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</si>
  <si>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</si>
  <si>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</si>
  <si>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</si>
  <si>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</si>
  <si>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</si>
  <si>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</si>
  <si>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</si>
  <si>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</si>
  <si>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</si>
  <si>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</si>
  <si>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</si>
  <si>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</si>
  <si>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</si>
  <si>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</si>
  <si>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</si>
  <si>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</si>
  <si>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</si>
  <si>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</si>
  <si>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</si>
  <si>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</si>
  <si>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</si>
  <si>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</si>
  <si>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</si>
  <si>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</si>
  <si>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</si>
  <si>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</si>
  <si>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</si>
  <si>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</si>
  <si>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</si>
  <si>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</si>
  <si>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</si>
  <si>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</si>
  <si>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</si>
  <si>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</si>
  <si>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</si>
  <si>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</si>
  <si>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</si>
  <si>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</si>
  <si>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</si>
  <si>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</si>
  <si>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</si>
  <si>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</si>
  <si>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</si>
  <si>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</si>
  <si>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</si>
  <si>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</si>
  <si>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</si>
  <si>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</si>
  <si>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</si>
  <si>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</si>
  <si>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</si>
  <si>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</si>
  <si>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</si>
  <si>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</si>
  <si>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</si>
  <si>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</si>
  <si>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</si>
  <si>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</si>
  <si>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</si>
  <si>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</si>
  <si>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</si>
  <si>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</si>
  <si>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</si>
  <si>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</si>
  <si>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</si>
  <si>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</si>
  <si>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</si>
  <si>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</si>
  <si>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</si>
  <si>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</si>
  <si>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</si>
  <si>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</si>
  <si>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</si>
  <si>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</si>
  <si>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</si>
  <si>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</si>
  <si>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</si>
  <si>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</si>
  <si>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</si>
  <si>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</si>
  <si>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</si>
  <si>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</si>
  <si>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</si>
  <si>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</si>
  <si>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</si>
  <si>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</si>
  <si>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</si>
  <si>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</si>
  <si>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</si>
  <si>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</si>
  <si>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</si>
  <si>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</si>
  <si>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</si>
  <si>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</si>
  <si>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</si>
  <si>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</si>
  <si>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</si>
  <si>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</si>
  <si>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</si>
  <si>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</si>
  <si>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</si>
  <si>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</si>
  <si>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</si>
  <si>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</si>
  <si>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</si>
  <si>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</si>
  <si>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</si>
  <si>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</si>
  <si>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</si>
  <si>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</si>
  <si>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</si>
  <si>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</si>
  <si>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</si>
  <si>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</si>
  <si>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</si>
  <si>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</si>
  <si>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</si>
  <si>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</si>
  <si>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</si>
  <si>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</si>
  <si>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</si>
  <si>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</si>
  <si>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</si>
  <si>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</si>
  <si>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</si>
  <si>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</si>
  <si>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</si>
  <si>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</si>
  <si>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</si>
  <si>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</si>
  <si>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</si>
  <si>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</si>
  <si>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</si>
  <si>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</si>
  <si>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</si>
  <si>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</si>
  <si>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</si>
  <si>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</si>
  <si>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</si>
  <si>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</si>
  <si>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</si>
  <si>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</si>
  <si>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</si>
  <si>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</si>
  <si>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</si>
  <si>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</si>
  <si>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</si>
  <si>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</si>
  <si>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</si>
  <si>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</si>
  <si>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</si>
  <si>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</si>
  <si>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</si>
  <si>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</si>
  <si>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</si>
  <si>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</si>
  <si>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</si>
  <si>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</si>
  <si>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</si>
  <si>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</si>
  <si>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</si>
  <si>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</si>
  <si>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</si>
  <si>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</si>
  <si>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</si>
  <si>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</si>
  <si>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</si>
  <si>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</si>
  <si>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</si>
  <si>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</si>
  <si>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</si>
  <si>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</si>
  <si>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</si>
  <si>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</si>
  <si>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</si>
  <si>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</si>
  <si>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</si>
  <si>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</si>
  <si>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</si>
  <si>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</si>
  <si>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</si>
  <si>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</si>
  <si>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</si>
  <si>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</si>
  <si>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</si>
  <si>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</si>
  <si>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</si>
  <si>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</si>
  <si>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</si>
  <si>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</si>
  <si>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</si>
  <si>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</si>
  <si>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</si>
  <si>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</si>
  <si>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</si>
  <si>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</si>
  <si>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</si>
  <si>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</si>
  <si>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</si>
  <si>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</si>
  <si>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</si>
  <si>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</si>
  <si>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</si>
  <si>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</si>
  <si>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</si>
  <si>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</si>
  <si>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</si>
  <si>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</si>
  <si>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</si>
  <si>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</si>
  <si>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</si>
  <si>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</si>
  <si>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</si>
  <si>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</si>
  <si>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</si>
  <si>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</si>
  <si>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</si>
  <si>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</si>
  <si>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</si>
  <si>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</si>
  <si>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</si>
  <si>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</si>
  <si>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</si>
  <si>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</si>
  <si>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</si>
  <si>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</si>
  <si>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</si>
  <si>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</si>
  <si>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</si>
  <si>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</si>
  <si>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</si>
  <si>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</si>
  <si>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</si>
  <si>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</si>
  <si>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</si>
  <si>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</si>
  <si>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</si>
  <si>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</si>
  <si>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</si>
  <si>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</si>
  <si>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</si>
  <si>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</si>
  <si>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</si>
  <si>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</si>
  <si>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</si>
  <si>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</si>
  <si>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</si>
  <si>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</si>
  <si>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</si>
  <si>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</si>
  <si>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</si>
  <si>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</si>
  <si>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</si>
  <si>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</si>
  <si>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</si>
  <si>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</si>
  <si>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</si>
  <si>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</si>
  <si>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</si>
  <si>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</si>
  <si>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</si>
  <si>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</si>
  <si>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</si>
  <si>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</si>
  <si>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</si>
  <si>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</si>
  <si>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</si>
  <si>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</si>
  <si>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</si>
  <si>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</si>
  <si>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</si>
  <si>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</si>
  <si>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</si>
  <si>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</si>
  <si>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</si>
  <si>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</si>
  <si>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</si>
  <si>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</si>
  <si>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</si>
  <si>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</si>
  <si>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</si>
  <si>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</si>
  <si>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</si>
  <si>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</si>
  <si>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</si>
  <si>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</si>
  <si>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</si>
  <si>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</si>
  <si>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</si>
  <si>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</si>
  <si>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</si>
  <si>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</si>
  <si>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</si>
  <si>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</si>
  <si>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</si>
  <si>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</si>
  <si>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</si>
  <si>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</si>
  <si>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</si>
  <si>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</si>
  <si>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</si>
  <si>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</si>
  <si>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</si>
  <si>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</si>
  <si>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</si>
  <si>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</si>
  <si>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</si>
  <si>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</si>
  <si>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</si>
  <si>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</si>
  <si>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</si>
  <si>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</si>
  <si>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</si>
  <si>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</si>
  <si>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</si>
  <si>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</si>
  <si>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</si>
  <si>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</si>
  <si>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</si>
  <si>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</si>
  <si>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</si>
  <si>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</si>
  <si>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</si>
  <si>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</si>
  <si>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</si>
  <si>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</si>
  <si>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</si>
  <si>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</si>
  <si>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</si>
  <si>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</si>
  <si>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</si>
  <si>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</si>
  <si>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</si>
  <si>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</si>
  <si>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</si>
  <si>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</si>
  <si>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</si>
  <si>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</si>
  <si>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</si>
  <si>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</si>
  <si>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</si>
  <si>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</si>
  <si>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</si>
  <si>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</si>
  <si>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</si>
  <si>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</si>
  <si>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</si>
  <si>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</si>
  <si>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</si>
  <si>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</si>
  <si>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</si>
  <si>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</si>
  <si>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</si>
  <si>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</si>
  <si>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</si>
  <si>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</si>
  <si>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</si>
  <si>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</si>
  <si>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</si>
  <si>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</si>
  <si>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</si>
  <si>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</si>
  <si>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</si>
  <si>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</si>
  <si>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</si>
  <si>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</si>
  <si>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</si>
  <si>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</si>
  <si>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</si>
  <si>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</si>
  <si>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</si>
  <si>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</si>
  <si>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</si>
  <si>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</si>
  <si>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</si>
  <si>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</si>
  <si>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</si>
  <si>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</si>
  <si>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</si>
  <si>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</si>
  <si>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</si>
  <si>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</si>
  <si>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</si>
  <si>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</si>
  <si>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</si>
  <si>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</si>
  <si>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</si>
  <si>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</si>
  <si>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</si>
  <si>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</si>
  <si>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</si>
  <si>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</si>
  <si>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</si>
  <si>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</si>
  <si>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</si>
  <si>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</si>
  <si>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</si>
  <si>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</si>
  <si>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</si>
  <si>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</si>
  <si>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</si>
  <si>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</si>
  <si>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</si>
  <si>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</si>
  <si>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</si>
  <si>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</si>
  <si>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</si>
  <si>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</si>
  <si>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</si>
  <si>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</si>
  <si>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</si>
  <si>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</si>
  <si>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</si>
  <si>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</si>
  <si>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</si>
  <si>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</si>
  <si>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</si>
  <si>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</si>
  <si>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</si>
  <si>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</si>
  <si>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</si>
  <si>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</si>
  <si>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</si>
  <si>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</si>
  <si>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</si>
  <si>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</si>
  <si>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</si>
  <si>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</si>
  <si>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</si>
  <si>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</si>
  <si>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</si>
  <si>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</si>
  <si>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</si>
  <si>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</si>
  <si>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</si>
  <si>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</si>
  <si>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</si>
  <si>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</si>
  <si>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</si>
  <si>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</si>
  <si>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</si>
  <si>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</si>
  <si>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</si>
  <si>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</si>
  <si>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</si>
  <si>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</si>
  <si>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</si>
  <si>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</si>
  <si>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</si>
  <si>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</si>
  <si>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</si>
  <si>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</si>
  <si>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</si>
  <si>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</si>
  <si>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</si>
  <si>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</si>
  <si>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</si>
  <si>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</si>
  <si>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</si>
  <si>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</si>
  <si>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</si>
  <si>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</si>
  <si>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</si>
  <si>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</si>
  <si>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</si>
  <si>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</si>
  <si>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</si>
  <si>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</si>
  <si>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</si>
  <si>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</si>
  <si>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</si>
  <si>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</si>
  <si>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</si>
  <si>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</si>
  <si>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</si>
  <si>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</si>
  <si>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</si>
  <si>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</si>
  <si>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</si>
  <si>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</si>
  <si>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</si>
  <si>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</si>
  <si>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</si>
  <si>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</si>
  <si>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</si>
  <si>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</si>
  <si>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</si>
  <si>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</si>
  <si>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</si>
  <si>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</si>
  <si>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</si>
  <si>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</si>
  <si>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</si>
  <si>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</si>
  <si>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</si>
  <si>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</si>
  <si>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</si>
  <si>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</si>
  <si>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</si>
  <si>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</si>
  <si>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</si>
  <si>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</si>
  <si>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</si>
  <si>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</si>
  <si>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</si>
  <si>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</si>
  <si>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</si>
  <si>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</si>
  <si>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</si>
  <si>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</si>
  <si>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</si>
  <si>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</si>
  <si>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</si>
  <si>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</si>
  <si>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</si>
  <si>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</si>
  <si>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</si>
  <si>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</si>
  <si>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</si>
  <si>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</si>
  <si>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</si>
  <si>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</si>
  <si>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</si>
  <si>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</si>
  <si>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</si>
  <si>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</si>
  <si>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</si>
  <si>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</si>
  <si>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</si>
  <si>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</si>
  <si>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</si>
  <si>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</si>
  <si>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</si>
  <si>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</si>
  <si>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</si>
  <si>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</si>
  <si>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</si>
  <si>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</si>
  <si>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</si>
  <si>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</si>
  <si>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</si>
  <si>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</si>
  <si>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</si>
  <si>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</si>
  <si>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</si>
  <si>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</si>
  <si>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</si>
  <si>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</si>
  <si>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</si>
  <si>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</si>
  <si>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</si>
  <si>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</si>
  <si>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</si>
  <si>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</si>
  <si>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</si>
  <si>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</si>
  <si>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</si>
  <si>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</si>
  <si>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</si>
  <si>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</si>
  <si>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</si>
  <si>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</si>
  <si>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</si>
  <si>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</si>
  <si>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</si>
  <si>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</si>
  <si>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</si>
  <si>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</si>
  <si>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</si>
  <si>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</si>
  <si>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</si>
  <si>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</si>
  <si>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</si>
  <si>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</si>
  <si>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</si>
  <si>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</si>
  <si>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</si>
  <si>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</si>
  <si>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</si>
  <si>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</si>
  <si>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</si>
  <si>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</si>
  <si>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</si>
  <si>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</si>
  <si>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</si>
  <si>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</si>
  <si>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</si>
  <si>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</si>
  <si>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</si>
  <si>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</si>
  <si>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</si>
  <si>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</si>
  <si>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</si>
  <si>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</si>
  <si>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</si>
  <si>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</si>
  <si>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</si>
  <si>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</si>
  <si>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</si>
  <si>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</si>
  <si>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</si>
  <si>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</si>
  <si>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</si>
  <si>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</si>
  <si>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</si>
  <si>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</si>
  <si>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</si>
  <si>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</si>
  <si>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</si>
  <si>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</si>
  <si>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</si>
  <si>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</si>
  <si>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</si>
  <si>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</si>
  <si>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</si>
  <si>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</si>
  <si>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</si>
  <si>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</si>
  <si>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</si>
  <si>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</si>
  <si>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</si>
  <si>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</si>
  <si>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</si>
  <si>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</si>
  <si>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</si>
  <si>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</si>
  <si>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</si>
  <si>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</si>
  <si>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</si>
  <si>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</si>
  <si>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</si>
  <si>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</si>
  <si>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</si>
  <si>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</si>
  <si>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</si>
  <si>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</si>
  <si>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</si>
  <si>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</si>
  <si>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</si>
  <si>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</si>
  <si>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</si>
  <si>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</si>
  <si>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</si>
  <si>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</si>
  <si>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</si>
  <si>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</si>
  <si>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</si>
  <si>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</si>
  <si>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</si>
  <si>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</si>
  <si>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</si>
  <si>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</si>
  <si>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</si>
  <si>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</si>
  <si>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</si>
  <si>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</si>
  <si>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</si>
  <si>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</si>
  <si>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</si>
  <si>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</si>
  <si>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</si>
  <si>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</si>
  <si>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</si>
  <si>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</si>
  <si>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</si>
  <si>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</si>
  <si>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</si>
  <si>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</si>
  <si>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</si>
  <si>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</si>
  <si>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</si>
  <si>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</si>
  <si>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</si>
  <si>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</si>
  <si>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</si>
  <si>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</si>
  <si>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</si>
  <si>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</si>
  <si>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</si>
  <si>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</si>
  <si>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</si>
  <si>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</si>
  <si>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</si>
  <si>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</si>
  <si>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</si>
  <si>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</si>
  <si>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</si>
  <si>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</si>
  <si>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</si>
  <si>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</si>
  <si>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</si>
  <si>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</si>
  <si>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</si>
  <si>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</si>
  <si>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</si>
  <si>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</si>
  <si>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</si>
  <si>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</si>
  <si>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</si>
  <si>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</si>
  <si>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</si>
  <si>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</si>
  <si>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</si>
  <si>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</si>
  <si>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</si>
  <si>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</si>
  <si>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</si>
  <si>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</si>
  <si>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</si>
  <si>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</si>
  <si>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</si>
  <si>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</si>
  <si>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</si>
  <si>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</si>
  <si>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</si>
  <si>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</si>
  <si>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</si>
  <si>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</si>
  <si>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</si>
  <si>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</si>
  <si>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</si>
  <si>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</si>
  <si>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</si>
  <si>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</si>
  <si>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</si>
  <si>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</si>
  <si>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</si>
  <si>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</si>
  <si>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</si>
  <si>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</si>
  <si>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</si>
  <si>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</si>
  <si>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</si>
  <si>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</si>
  <si>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</si>
  <si>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</si>
  <si>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</si>
  <si>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</si>
  <si>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</si>
  <si>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</si>
  <si>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</si>
  <si>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</si>
  <si>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</si>
  <si>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</si>
  <si>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</si>
  <si>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</si>
  <si>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</si>
  <si>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</si>
  <si>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</si>
  <si>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</si>
  <si>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</si>
  <si>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</si>
  <si>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</si>
  <si>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</si>
  <si>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</si>
  <si>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</si>
  <si>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</si>
  <si>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</si>
  <si>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</si>
  <si>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</si>
  <si>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</si>
  <si>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</si>
  <si>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</si>
  <si>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</si>
  <si>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</si>
  <si>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</si>
  <si>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</si>
  <si>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</si>
  <si>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</si>
  <si>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</si>
  <si>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</si>
  <si>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</si>
  <si>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</si>
  <si>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</si>
  <si>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</si>
  <si>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</si>
  <si>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</si>
  <si>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</si>
  <si>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</si>
  <si>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</si>
  <si>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</si>
  <si>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</si>
  <si>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</si>
  <si>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</si>
  <si>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</si>
  <si>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</si>
  <si>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</si>
  <si>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</si>
  <si>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</si>
  <si>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</si>
  <si>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</si>
  <si>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</si>
  <si>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</si>
  <si>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</si>
  <si>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</si>
  <si>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</si>
  <si>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</si>
  <si>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</si>
  <si>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</si>
  <si>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</si>
  <si>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</si>
  <si>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</si>
  <si>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</si>
  <si>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</si>
  <si>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</si>
  <si>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</si>
  <si>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</si>
  <si>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</si>
  <si>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</si>
  <si>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</si>
  <si>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</si>
  <si>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</si>
  <si>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</si>
  <si>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</si>
  <si>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</si>
  <si>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</si>
  <si>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</si>
  <si>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</si>
  <si>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</si>
  <si>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</si>
  <si>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</si>
  <si>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</si>
  <si>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</si>
  <si>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</si>
  <si>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</si>
  <si>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</si>
  <si>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</si>
  <si>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</si>
  <si>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</si>
  <si>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</si>
  <si>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</si>
  <si>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</si>
  <si>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</si>
  <si>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</si>
  <si>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</si>
  <si>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</si>
  <si>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</si>
  <si>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</si>
  <si>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</si>
  <si>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</si>
  <si>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</si>
  <si>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</si>
  <si>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</si>
  <si>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</si>
  <si>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</si>
  <si>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</si>
  <si>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</si>
  <si>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</si>
  <si>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</si>
  <si>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</si>
  <si>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</si>
  <si>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</si>
  <si>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</si>
  <si>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</si>
  <si>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</si>
  <si>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</si>
  <si>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</si>
  <si>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</si>
  <si>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</si>
  <si>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</si>
  <si>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</si>
  <si>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</si>
  <si>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</si>
  <si>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</si>
  <si>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</si>
  <si>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</si>
  <si>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</si>
  <si>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</si>
  <si>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</si>
  <si>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</si>
  <si>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</si>
  <si>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</si>
  <si>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</si>
  <si>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</si>
  <si>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</si>
  <si>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</si>
  <si>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</si>
  <si>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</si>
  <si>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</si>
  <si>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</si>
  <si>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</si>
  <si>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</si>
  <si>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</si>
  <si>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</si>
  <si>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</si>
  <si>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</si>
  <si>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</si>
  <si>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</si>
  <si>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</si>
  <si>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</si>
  <si>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</si>
  <si>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</si>
  <si>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</si>
  <si>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</si>
  <si>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</si>
  <si>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</si>
  <si>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</si>
  <si>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</si>
  <si>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</si>
  <si>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</si>
  <si>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</si>
  <si>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</si>
  <si>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</si>
  <si>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</si>
  <si>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</si>
  <si>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</si>
  <si>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</si>
  <si>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</si>
  <si>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</si>
  <si>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</si>
  <si>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</si>
  <si>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</si>
  <si>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</si>
  <si>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</si>
  <si>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</si>
  <si>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</si>
  <si>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</si>
  <si>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</si>
  <si>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</si>
  <si>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</si>
  <si>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</si>
  <si>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</si>
  <si>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</si>
  <si>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</si>
  <si>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</si>
  <si>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</si>
  <si>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</si>
  <si>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</si>
  <si>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</si>
  <si>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</si>
  <si>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</si>
  <si>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</si>
  <si>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</si>
  <si>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</si>
  <si>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</si>
  <si>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</si>
  <si>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</si>
  <si>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</si>
  <si>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</si>
  <si>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</si>
  <si>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</si>
  <si>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</si>
  <si>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</si>
  <si>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</si>
  <si>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</si>
  <si>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</si>
  <si>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</si>
  <si>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</si>
  <si>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</si>
  <si>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</si>
  <si>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</si>
  <si>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</si>
  <si>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</si>
  <si>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</si>
  <si>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</si>
  <si>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</si>
  <si>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</si>
  <si>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</si>
  <si>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</si>
  <si>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</si>
  <si>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</si>
  <si>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</si>
  <si>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</si>
  <si>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</si>
  <si>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</si>
  <si>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</si>
  <si>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</si>
  <si>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</si>
  <si>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</si>
  <si>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</si>
  <si>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</si>
  <si>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</si>
  <si>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</si>
  <si>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</si>
  <si>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</si>
  <si>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</si>
  <si>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</si>
  <si>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</si>
  <si>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</si>
  <si>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</si>
  <si>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</si>
  <si>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</si>
  <si>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</si>
  <si>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</si>
  <si>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</si>
  <si>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</si>
  <si>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</si>
  <si>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</si>
  <si>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</si>
  <si>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</si>
  <si>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</si>
  <si>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</si>
  <si>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</si>
  <si>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</si>
  <si>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</si>
  <si>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</si>
  <si>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</si>
  <si>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</si>
  <si>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</si>
  <si>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</si>
  <si>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</si>
  <si>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</si>
  <si>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</si>
  <si>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</si>
  <si>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</si>
  <si>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</si>
  <si>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</si>
  <si>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</si>
  <si>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</si>
  <si>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</si>
  <si>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</si>
  <si>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</si>
  <si>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</si>
  <si>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</si>
  <si>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</si>
  <si>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</si>
  <si>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</si>
  <si>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</si>
  <si>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</si>
  <si>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</si>
  <si>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</si>
  <si>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</si>
  <si>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</si>
  <si>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</si>
  <si>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</si>
  <si>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</si>
  <si>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</si>
  <si>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</si>
  <si>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</si>
  <si>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</si>
  <si>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</si>
  <si>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</si>
  <si>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</si>
  <si>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</si>
  <si>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</si>
  <si>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</si>
  <si>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</si>
  <si>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</si>
  <si>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</si>
  <si>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</si>
  <si>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</si>
  <si>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</si>
  <si>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</si>
  <si>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</si>
  <si>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</si>
  <si>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</si>
  <si>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</si>
  <si>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</si>
  <si>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</si>
  <si>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</si>
  <si>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</si>
  <si>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</si>
  <si>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</si>
  <si>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</si>
  <si>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</si>
  <si>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</si>
  <si>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</si>
  <si>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</si>
  <si>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</si>
  <si>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</si>
  <si>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</si>
  <si>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</si>
  <si>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</si>
  <si>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</si>
  <si>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</si>
  <si>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</si>
  <si>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</si>
  <si>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</si>
  <si>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</si>
  <si>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</si>
  <si>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</si>
  <si>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</si>
  <si>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</si>
  <si>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</si>
  <si>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</si>
  <si>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</si>
  <si>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</si>
  <si>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</si>
  <si>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</si>
  <si>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</si>
  <si>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</si>
  <si>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</si>
  <si>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</si>
  <si>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</si>
  <si>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</si>
  <si>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</si>
  <si>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</si>
  <si>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</si>
  <si>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</si>
  <si>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</si>
  <si>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</si>
  <si>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</si>
  <si>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</si>
  <si>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</si>
  <si>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</si>
  <si>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</si>
  <si>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</si>
  <si>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</si>
  <si>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</si>
  <si>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</si>
  <si>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</si>
  <si>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</si>
  <si>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</si>
  <si>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</si>
  <si>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</si>
  <si>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</si>
  <si>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</si>
  <si>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</si>
  <si>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</si>
  <si>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</si>
  <si>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</si>
  <si>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</si>
  <si>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</si>
  <si>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</si>
  <si>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</si>
  <si>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</si>
  <si>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</si>
  <si>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</si>
  <si>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</si>
  <si>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</si>
  <si>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</si>
  <si>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</si>
  <si>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</si>
  <si>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</si>
  <si>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</si>
  <si>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</si>
  <si>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</si>
  <si>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</si>
  <si>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</si>
  <si>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</si>
  <si>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</si>
  <si>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</si>
  <si>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</si>
  <si>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</si>
  <si>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</si>
  <si>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</si>
  <si>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</si>
  <si>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</si>
  <si>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</si>
  <si>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</si>
  <si>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</si>
  <si>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</si>
  <si>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</si>
  <si>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</si>
  <si>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</si>
  <si>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</si>
  <si>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</si>
  <si>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</si>
  <si>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</si>
  <si>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</si>
  <si>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</si>
  <si>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</si>
  <si>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</si>
  <si>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</si>
  <si>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</si>
  <si>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</si>
  <si>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</si>
  <si>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</si>
  <si>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</si>
  <si>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</si>
  <si>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</si>
  <si>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</si>
  <si>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</si>
  <si>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</si>
  <si>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</si>
  <si>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</si>
  <si>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</si>
  <si>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</si>
  <si>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</si>
  <si>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</si>
  <si>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</si>
  <si>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</si>
  <si>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</si>
  <si>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</si>
  <si>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</si>
  <si>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</si>
  <si>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</si>
  <si>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</si>
  <si>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</si>
  <si>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</si>
  <si>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</si>
  <si>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</si>
  <si>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</si>
  <si>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</si>
  <si>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</si>
  <si>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</si>
  <si>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</si>
  <si>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</si>
  <si>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</si>
  <si>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</si>
  <si>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</si>
  <si>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</si>
  <si>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</si>
  <si>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</si>
  <si>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</si>
  <si>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</si>
  <si>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</si>
  <si>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</si>
  <si>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</si>
  <si>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</si>
  <si>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</si>
  <si>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</si>
  <si>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</si>
  <si>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</si>
  <si>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</si>
  <si>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</si>
  <si>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</si>
  <si>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</si>
  <si>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</si>
  <si>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</si>
  <si>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</si>
  <si>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</si>
  <si>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</si>
  <si>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</si>
  <si>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</si>
  <si>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</si>
  <si>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</si>
  <si>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</si>
  <si>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</si>
  <si>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</si>
  <si>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</si>
  <si>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</si>
  <si>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</si>
  <si>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</si>
  <si>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</si>
  <si>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</si>
  <si>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</si>
  <si>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</si>
  <si>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</si>
  <si>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</si>
  <si>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</si>
  <si>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</si>
  <si>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</si>
  <si>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</si>
  <si>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</si>
  <si>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</si>
  <si>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</si>
  <si>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</si>
  <si>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</si>
  <si>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</si>
  <si>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</si>
  <si>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</si>
  <si>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</si>
  <si>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</si>
  <si>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</si>
  <si>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</si>
  <si>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</si>
  <si>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</si>
  <si>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</si>
  <si>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</si>
  <si>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</si>
  <si>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</si>
  <si>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</si>
  <si>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</si>
  <si>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</si>
  <si>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</si>
  <si>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</si>
  <si>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</si>
  <si>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</si>
  <si>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</si>
  <si>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</si>
  <si>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</si>
  <si>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</si>
  <si>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</si>
  <si>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</si>
  <si>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</si>
  <si>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</si>
  <si>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</si>
  <si>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</si>
  <si>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</si>
  <si>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</si>
  <si>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</si>
  <si>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</si>
  <si>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</si>
  <si>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</si>
  <si>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</si>
  <si>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</si>
  <si>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</si>
  <si>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</si>
  <si>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</si>
  <si>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</si>
  <si>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</si>
  <si>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</si>
  <si>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</si>
  <si>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</si>
  <si>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</si>
  <si>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</si>
  <si>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</si>
  <si>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</si>
  <si>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</si>
  <si>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</si>
  <si>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</si>
  <si>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</si>
  <si>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</si>
  <si>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</si>
  <si>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</si>
  <si>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</si>
  <si>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</si>
  <si>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</si>
  <si>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</si>
  <si>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</si>
  <si>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</si>
  <si>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</si>
  <si>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</si>
  <si>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</si>
  <si>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</si>
  <si>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</si>
  <si>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</si>
  <si>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</si>
  <si>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</si>
  <si>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</si>
  <si>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</si>
  <si>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</si>
  <si>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</si>
  <si>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</si>
  <si>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</si>
  <si>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</si>
  <si>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</si>
  <si>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</si>
  <si>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</si>
  <si>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</si>
  <si>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</si>
  <si>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</si>
  <si>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</si>
  <si>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</si>
  <si>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</si>
  <si>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</si>
  <si>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</si>
  <si>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</si>
  <si>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</si>
  <si>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</si>
  <si>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</si>
  <si>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</si>
  <si>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</si>
  <si>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</si>
  <si>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</si>
  <si>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</si>
  <si>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</si>
  <si>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</si>
  <si>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</si>
  <si>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</si>
  <si>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</si>
  <si>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</si>
  <si>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</si>
  <si>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</si>
  <si>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</si>
  <si>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</si>
  <si>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</si>
  <si>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</si>
  <si>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</si>
  <si>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</si>
  <si>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</si>
  <si>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</si>
  <si>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</si>
  <si>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</si>
  <si>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</si>
  <si>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</si>
  <si>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</si>
  <si>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</si>
  <si>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</si>
  <si>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</si>
  <si>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</si>
  <si>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</si>
  <si>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</si>
  <si>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</si>
  <si>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</si>
  <si>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</si>
  <si>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</si>
  <si>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</si>
  <si>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</si>
  <si>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</si>
  <si>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</si>
  <si>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</si>
  <si>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</si>
  <si>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</si>
  <si>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</si>
  <si>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</si>
  <si>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</si>
  <si>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</si>
  <si>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</si>
  <si>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</si>
  <si>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</si>
  <si>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</si>
  <si>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</si>
  <si>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</si>
  <si>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</si>
  <si>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</si>
  <si>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</si>
  <si>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</si>
  <si>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</si>
  <si>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</si>
  <si>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</si>
  <si>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</si>
  <si>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</si>
  <si>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</si>
  <si>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</si>
  <si>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</si>
  <si>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</si>
  <si>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</si>
  <si>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</si>
  <si>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</si>
  <si>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</si>
  <si>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</si>
  <si>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</si>
  <si>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</si>
  <si>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</si>
  <si>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</si>
  <si>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</si>
  <si>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</si>
  <si>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</si>
  <si>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</si>
  <si>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</si>
  <si>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</si>
  <si>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</si>
  <si>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</si>
  <si>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</si>
  <si>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</si>
  <si>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</si>
  <si>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</si>
  <si>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</si>
  <si>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</si>
  <si>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</si>
  <si>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</si>
  <si>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</si>
  <si>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</si>
  <si>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</si>
  <si>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</si>
  <si>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</si>
  <si>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</si>
  <si>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</si>
  <si>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</si>
  <si>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</si>
  <si>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</si>
  <si>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</si>
  <si>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</si>
  <si>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</si>
  <si>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</si>
  <si>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</si>
  <si>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</si>
  <si>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</si>
  <si>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</si>
  <si>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</si>
  <si>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</si>
  <si>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</si>
  <si>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</si>
  <si>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</si>
  <si>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</si>
  <si>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</si>
  <si>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</si>
  <si>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</si>
  <si>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</si>
  <si>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</si>
  <si>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</si>
  <si>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</si>
  <si>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</si>
  <si>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</si>
  <si>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</si>
  <si>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</si>
  <si>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</si>
  <si>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</si>
  <si>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</si>
  <si>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</si>
  <si>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</si>
  <si>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</si>
  <si>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</si>
  <si>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</si>
  <si>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</si>
  <si>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</si>
  <si>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</si>
  <si>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</si>
  <si>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</si>
  <si>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</si>
  <si>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</si>
  <si>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</si>
  <si>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</si>
  <si>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</si>
  <si>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</si>
  <si>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</si>
  <si>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</si>
  <si>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</si>
  <si>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</si>
  <si>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</si>
  <si>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</si>
  <si>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</si>
  <si>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</si>
  <si>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</si>
  <si>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</si>
  <si>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</si>
  <si>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</si>
  <si>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</si>
  <si>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</si>
  <si>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</si>
  <si>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</si>
  <si>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</si>
  <si>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</si>
  <si>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</si>
  <si>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</si>
  <si>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</si>
  <si>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</si>
  <si>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</si>
  <si>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</si>
  <si>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</si>
  <si>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</si>
  <si>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</si>
  <si>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</si>
  <si>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</si>
  <si>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</si>
  <si>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</si>
  <si>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</si>
  <si>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</si>
  <si>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</si>
  <si>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</si>
  <si>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</si>
  <si>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</si>
  <si>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</si>
  <si>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</si>
  <si>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</si>
  <si>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</si>
  <si>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</si>
  <si>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</si>
  <si>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</si>
  <si>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</si>
  <si>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</si>
  <si>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</si>
  <si>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</si>
  <si>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</si>
  <si>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</si>
  <si>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</si>
  <si>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</si>
  <si>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</si>
  <si>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</si>
  <si>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</si>
  <si>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</si>
  <si>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</si>
  <si>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</si>
  <si>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</si>
  <si>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</si>
  <si>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</si>
  <si>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</si>
  <si>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</si>
  <si>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</si>
  <si>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</si>
  <si>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</si>
  <si>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</si>
  <si>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</si>
  <si>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</si>
  <si>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</si>
  <si>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</si>
  <si>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</si>
  <si>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</si>
  <si>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</si>
  <si>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</si>
  <si>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</si>
  <si>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</si>
  <si>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</si>
  <si>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</si>
  <si>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</si>
  <si>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</si>
  <si>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</si>
  <si>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</si>
  <si>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</si>
  <si>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</si>
  <si>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</si>
  <si>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</si>
  <si>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</si>
  <si>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</si>
  <si>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</si>
  <si>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</si>
  <si>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</si>
  <si>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</si>
  <si>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</si>
  <si>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</si>
  <si>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</si>
  <si>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</si>
  <si>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</si>
  <si>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</si>
  <si>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</si>
  <si>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</si>
  <si>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</si>
  <si>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</si>
  <si>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</si>
  <si>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</si>
  <si>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</si>
  <si>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</si>
  <si>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</si>
  <si>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</si>
  <si>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</si>
  <si>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</si>
  <si>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</si>
  <si>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</si>
  <si>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</si>
  <si>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</si>
  <si>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</si>
  <si>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</si>
  <si>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</si>
  <si>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</si>
  <si>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</si>
  <si>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</si>
  <si>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</si>
  <si>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</si>
  <si>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</si>
  <si>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</si>
  <si>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</si>
  <si>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</si>
  <si>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</si>
  <si>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</si>
  <si>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</si>
  <si>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</si>
  <si>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</si>
  <si>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</si>
  <si>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</si>
  <si>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</si>
  <si>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</si>
  <si>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</si>
  <si>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</si>
  <si>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</si>
  <si>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</si>
  <si>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</si>
  <si>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</si>
  <si>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</si>
  <si>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</si>
  <si>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</si>
  <si>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</si>
  <si>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</si>
  <si>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</si>
  <si>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</si>
  <si>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</si>
  <si>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</si>
  <si>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</si>
  <si>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</si>
  <si>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</si>
  <si>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</si>
  <si>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</si>
  <si>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</si>
  <si>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</si>
  <si>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</si>
  <si>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</si>
  <si>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</si>
  <si>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</si>
  <si>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</si>
  <si>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</si>
  <si>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</si>
  <si>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</si>
  <si>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</si>
  <si>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</si>
  <si>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</si>
  <si>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</si>
  <si>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</si>
  <si>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</si>
  <si>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</si>
  <si>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</si>
  <si>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</si>
  <si>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</si>
  <si>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</si>
  <si>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</si>
  <si>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</si>
  <si>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</si>
  <si>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</si>
  <si>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</si>
  <si>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</si>
  <si>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</si>
  <si>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</si>
  <si>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</si>
  <si>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</si>
  <si>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</si>
  <si>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</si>
  <si>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</si>
  <si>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</si>
  <si>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</si>
  <si>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</si>
  <si>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</si>
  <si>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</si>
  <si>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</si>
  <si>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</si>
  <si>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</si>
  <si>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</si>
  <si>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</si>
  <si>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</si>
  <si>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</si>
  <si>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</si>
  <si>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</si>
  <si>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</si>
  <si>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</si>
  <si>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</si>
  <si>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</si>
  <si>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</si>
  <si>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</si>
  <si>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</si>
  <si>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</si>
  <si>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</si>
  <si>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</si>
  <si>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</si>
  <si>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</si>
  <si>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</si>
  <si>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</si>
  <si>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</si>
  <si>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</si>
  <si>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</si>
  <si>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</si>
  <si>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</si>
  <si>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</si>
  <si>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</si>
  <si>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</si>
  <si>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</si>
  <si>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</si>
  <si>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</si>
  <si>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</si>
  <si>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</si>
  <si>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</si>
  <si>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</si>
  <si>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</si>
  <si>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</si>
  <si>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</si>
  <si>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</si>
  <si>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</si>
  <si>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</si>
  <si>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</si>
  <si>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</si>
  <si>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</si>
  <si>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</si>
  <si>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</si>
  <si>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</si>
  <si>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</si>
  <si>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</si>
  <si>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</si>
  <si>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</si>
  <si>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</si>
  <si>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</si>
  <si>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</si>
  <si>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</si>
  <si>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</si>
  <si>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</si>
  <si>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</si>
  <si>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</si>
  <si>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</si>
  <si>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</si>
  <si>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</si>
  <si>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</si>
  <si>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</si>
  <si>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</si>
  <si>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</si>
  <si>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</si>
  <si>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</si>
  <si>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</si>
  <si>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</si>
  <si>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</si>
  <si>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</si>
  <si>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</si>
  <si>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</si>
  <si>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</si>
  <si>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</si>
  <si>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</si>
  <si>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</si>
  <si>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</si>
  <si>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</si>
  <si>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</si>
  <si>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</si>
  <si>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</si>
  <si>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</si>
  <si>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</si>
  <si>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</si>
  <si>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</si>
  <si>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</si>
  <si>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</si>
  <si>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</si>
  <si>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</si>
  <si>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</si>
  <si>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</si>
  <si>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</si>
  <si>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</si>
  <si>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</si>
  <si>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</si>
  <si>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</si>
  <si>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</si>
  <si>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</si>
  <si>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</si>
  <si>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</si>
  <si>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</si>
  <si>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</si>
  <si>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</si>
  <si>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</si>
  <si>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</si>
  <si>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</si>
  <si>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</si>
  <si>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</si>
  <si>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</si>
  <si>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</si>
  <si>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</si>
  <si>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</si>
  <si>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</si>
  <si>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</si>
  <si>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</si>
  <si>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</si>
  <si>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</si>
  <si>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</si>
  <si>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</si>
  <si>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</si>
  <si>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</si>
  <si>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</si>
  <si>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</si>
  <si>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</si>
  <si>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</si>
  <si>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</si>
  <si>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</si>
  <si>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</si>
  <si>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</si>
  <si>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</si>
  <si>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</si>
  <si>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</si>
  <si>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</si>
  <si>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</si>
  <si>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</si>
  <si>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</si>
  <si>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</si>
  <si>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</si>
  <si>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</si>
  <si>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</si>
  <si>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</si>
  <si>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</si>
  <si>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</si>
  <si>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</si>
  <si>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</si>
  <si>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</si>
  <si>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</si>
  <si>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</si>
  <si>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</si>
  <si>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</si>
  <si>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</si>
  <si>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</si>
  <si>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</si>
  <si>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</si>
  <si>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</si>
  <si>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</si>
  <si>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</si>
  <si>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</si>
  <si>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</si>
  <si>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</si>
  <si>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</si>
  <si>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</si>
  <si>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</si>
  <si>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</si>
  <si>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</si>
  <si>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</si>
  <si>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</si>
  <si>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</si>
  <si>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</si>
  <si>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</si>
  <si>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</si>
  <si>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</si>
  <si>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</si>
  <si>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</si>
  <si>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</si>
  <si>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</si>
  <si>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</si>
  <si>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</si>
  <si>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</si>
  <si>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</si>
  <si>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</si>
  <si>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</si>
  <si>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</si>
  <si>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</si>
  <si>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</si>
  <si>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</si>
  <si>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</si>
  <si>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</si>
  <si>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</si>
  <si>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</si>
  <si>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</si>
  <si>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</si>
  <si>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</si>
  <si>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</si>
  <si>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</si>
  <si>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</si>
  <si>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</si>
  <si>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</si>
  <si>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</si>
  <si>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</si>
  <si>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</si>
  <si>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</si>
  <si>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</si>
  <si>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</si>
  <si>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</si>
  <si>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</si>
  <si>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</si>
  <si>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</si>
  <si>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</si>
  <si>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</si>
  <si>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</si>
  <si>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</si>
  <si>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</si>
  <si>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</si>
  <si>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</si>
  <si>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</si>
  <si>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</si>
  <si>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</si>
  <si>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</si>
  <si>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</si>
  <si>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</si>
  <si>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</si>
  <si>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</si>
  <si>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</si>
  <si>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</si>
  <si>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</si>
  <si>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</si>
  <si>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</si>
  <si>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</si>
  <si>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</si>
  <si>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</si>
  <si>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</si>
  <si>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</si>
  <si>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</si>
  <si>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</si>
  <si>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</si>
  <si>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</si>
  <si>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</si>
  <si>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</si>
  <si>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</si>
  <si>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</si>
  <si>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</si>
  <si>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</si>
  <si>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</si>
  <si>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</si>
  <si>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</si>
  <si>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</si>
  <si>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</si>
  <si>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</si>
  <si>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</si>
  <si>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</si>
  <si>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</si>
  <si>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</si>
  <si>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</si>
  <si>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</si>
  <si>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</si>
  <si>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</si>
  <si>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</si>
  <si>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</si>
  <si>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</si>
  <si>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</si>
  <si>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</si>
  <si>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</si>
  <si>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</si>
  <si>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</si>
  <si>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</si>
  <si>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</si>
  <si>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</si>
  <si>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</si>
  <si>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</si>
  <si>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</si>
  <si>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</si>
  <si>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</si>
  <si>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</si>
  <si>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</si>
  <si>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</si>
  <si>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</si>
  <si>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</si>
  <si>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</si>
  <si>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</si>
  <si>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</si>
  <si>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</si>
  <si>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</si>
  <si>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</si>
  <si>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</si>
  <si>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</si>
  <si>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</si>
  <si>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</si>
  <si>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</si>
  <si>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</si>
  <si>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</si>
  <si>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</si>
  <si>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</si>
  <si>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</si>
  <si>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</si>
  <si>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</si>
  <si>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</si>
  <si>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</si>
  <si>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</si>
  <si>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</si>
  <si>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</si>
  <si>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</si>
  <si>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</si>
  <si>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</si>
  <si>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</si>
  <si>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</si>
  <si>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</si>
  <si>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</si>
  <si>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</si>
  <si>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</si>
  <si>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</si>
  <si>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</si>
  <si>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</si>
  <si>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</si>
  <si>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</si>
  <si>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</si>
  <si>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</si>
  <si>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</si>
  <si>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</si>
  <si>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</si>
  <si>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</si>
  <si>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</si>
  <si>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</si>
  <si>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</si>
  <si>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</si>
  <si>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</si>
  <si>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</si>
  <si>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</si>
  <si>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</si>
  <si>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</si>
  <si>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</si>
  <si>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</si>
  <si>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</si>
  <si>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</si>
  <si>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</si>
  <si>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</si>
  <si>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</si>
  <si>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</si>
  <si>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</si>
  <si>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</si>
  <si>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</si>
  <si>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</si>
  <si>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</si>
  <si>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</si>
  <si>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</si>
  <si>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</si>
  <si>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</si>
  <si>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</si>
  <si>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</si>
  <si>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</si>
  <si>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</si>
  <si>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</si>
  <si>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</si>
  <si>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</si>
  <si>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</si>
  <si>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</si>
  <si>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</si>
  <si>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</si>
  <si>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</si>
  <si>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</si>
  <si>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</si>
  <si>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</si>
  <si>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</si>
  <si>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</si>
  <si>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</si>
  <si>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</si>
  <si>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</si>
  <si>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</si>
  <si>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</si>
  <si>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</si>
  <si>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</si>
  <si>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</si>
  <si>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</si>
  <si>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</si>
  <si>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</si>
  <si>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</si>
  <si>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</si>
  <si>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</si>
  <si>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</si>
  <si>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</si>
  <si>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</si>
  <si>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</si>
  <si>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</si>
  <si>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</si>
  <si>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</si>
  <si>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</si>
  <si>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</si>
  <si>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</si>
  <si>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</si>
  <si>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</si>
  <si>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</si>
  <si>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</si>
  <si>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</si>
  <si>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</si>
  <si>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</si>
  <si>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</si>
  <si>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</si>
  <si>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</si>
  <si>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</si>
  <si>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</si>
  <si>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</si>
  <si>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</si>
  <si>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</si>
  <si>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</si>
  <si>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</si>
  <si>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</si>
  <si>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</si>
  <si>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</si>
  <si>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</si>
  <si>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</si>
  <si>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</si>
  <si>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</si>
  <si>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</si>
  <si>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</si>
  <si>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</si>
  <si>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</si>
  <si>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</si>
  <si>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</si>
  <si>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</si>
  <si>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</si>
  <si>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</si>
  <si>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</si>
  <si>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</si>
  <si>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</si>
  <si>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</si>
  <si>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</si>
  <si>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</si>
  <si>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</si>
  <si>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</si>
  <si>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</si>
  <si>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</si>
  <si>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</si>
  <si>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</si>
  <si>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</si>
  <si>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</si>
  <si>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</si>
  <si>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</si>
  <si>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</si>
  <si>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</si>
  <si>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</si>
  <si>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</si>
  <si>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</si>
  <si>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</si>
  <si>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</si>
  <si>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</si>
  <si>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</si>
  <si>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</si>
  <si>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</si>
  <si>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</si>
  <si>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</si>
  <si>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</si>
  <si>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</si>
  <si>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</si>
  <si>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</si>
  <si>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</si>
  <si>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</si>
  <si>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</si>
  <si>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</si>
  <si>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</si>
  <si>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</si>
  <si>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</si>
  <si>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</si>
  <si>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</si>
  <si>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</si>
  <si>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</si>
  <si>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</si>
  <si>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</si>
  <si>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</si>
  <si>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</si>
  <si>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</si>
  <si>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</si>
  <si>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</si>
  <si>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</si>
  <si>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</si>
  <si>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</si>
  <si>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</si>
  <si>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</si>
  <si>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</si>
  <si>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</si>
  <si>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</si>
  <si>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</si>
  <si>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</si>
  <si>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</si>
  <si>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</si>
  <si>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</si>
  <si>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</si>
  <si>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</si>
  <si>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</si>
  <si>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</si>
  <si>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</si>
  <si>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</si>
  <si>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</si>
  <si>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</si>
  <si>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</si>
  <si>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</si>
  <si>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</si>
  <si>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</si>
  <si>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</si>
  <si>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</si>
  <si>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</si>
  <si>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</si>
  <si>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</si>
  <si>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</si>
  <si>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</si>
  <si>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</si>
  <si>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</si>
  <si>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</si>
  <si>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</si>
  <si>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</si>
  <si>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</si>
  <si>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</si>
  <si>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</si>
  <si>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</si>
  <si>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</si>
  <si>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</si>
  <si>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</si>
  <si>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</si>
  <si>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</si>
  <si>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</si>
  <si>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</si>
  <si>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</si>
  <si>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</si>
  <si>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</si>
  <si>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</si>
  <si>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</si>
  <si>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</si>
  <si>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</si>
  <si>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</si>
  <si>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</si>
  <si>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</si>
  <si>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</si>
  <si>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</si>
  <si>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</si>
  <si>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</si>
  <si>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</si>
  <si>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</si>
  <si>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</si>
  <si>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</si>
  <si>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</si>
  <si>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</si>
  <si>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</si>
  <si>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</si>
  <si>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</si>
  <si>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</si>
  <si>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</si>
  <si>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</si>
  <si>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</si>
  <si>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</si>
  <si>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</si>
  <si>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</si>
  <si>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</si>
  <si>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</si>
  <si>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</si>
  <si>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</si>
  <si>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</si>
  <si>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</si>
  <si>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</si>
  <si>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</si>
  <si>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</si>
  <si>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</si>
  <si>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</si>
  <si>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</si>
  <si>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</si>
  <si>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</si>
  <si>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</si>
  <si>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</si>
  <si>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</si>
  <si>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</si>
  <si>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</si>
  <si>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</si>
  <si>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</si>
  <si>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</si>
  <si>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</si>
  <si>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</si>
  <si>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</si>
  <si>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</si>
  <si>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</si>
  <si>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</si>
  <si>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</si>
  <si>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</si>
  <si>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</si>
  <si>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</si>
  <si>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</si>
  <si>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</si>
  <si>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</si>
  <si>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</si>
  <si>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</si>
  <si>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</si>
  <si>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</si>
  <si>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</si>
  <si>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</si>
  <si>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</si>
  <si>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</si>
  <si>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</si>
  <si>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</si>
  <si>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</si>
  <si>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</si>
  <si>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</si>
  <si>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</si>
  <si>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</si>
  <si>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</si>
  <si>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</si>
  <si>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</si>
  <si>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</si>
  <si>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</si>
  <si>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</si>
  <si>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</si>
  <si>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</si>
  <si>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</si>
  <si>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</si>
  <si>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</si>
  <si>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</si>
  <si>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</si>
  <si>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</si>
  <si>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</si>
  <si>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</si>
  <si>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</si>
  <si>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</si>
  <si>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</si>
  <si>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</si>
  <si>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</si>
  <si>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</si>
  <si>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</si>
  <si>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</si>
  <si>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</si>
  <si>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</si>
  <si>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</si>
  <si>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</si>
  <si>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</si>
  <si>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</si>
  <si>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</si>
  <si>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</si>
  <si>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</si>
  <si>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</si>
  <si>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</si>
  <si>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</si>
  <si>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</si>
  <si>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</si>
  <si>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</si>
  <si>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</si>
  <si>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</si>
  <si>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</si>
  <si>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</si>
  <si>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</si>
  <si>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</si>
  <si>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</si>
  <si>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</si>
  <si>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</si>
  <si>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</si>
  <si>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</si>
  <si>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</si>
  <si>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</si>
  <si>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</si>
  <si>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</si>
  <si>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</si>
  <si>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</si>
  <si>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</si>
  <si>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</si>
  <si>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</si>
  <si>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</si>
  <si>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</si>
  <si>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</si>
  <si>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</si>
  <si>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</si>
  <si>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</si>
  <si>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</si>
  <si>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</si>
  <si>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</si>
  <si>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</si>
  <si>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</si>
  <si>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</si>
  <si>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</si>
  <si>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</si>
  <si>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</si>
  <si>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</si>
  <si>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</si>
  <si>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</si>
  <si>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</si>
  <si>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</si>
  <si>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</si>
  <si>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</si>
  <si>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</si>
  <si>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</si>
  <si>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</si>
  <si>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</si>
  <si>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</si>
  <si>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</si>
  <si>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</si>
  <si>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</si>
  <si>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</si>
  <si>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</si>
  <si>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</si>
  <si>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</si>
  <si>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</si>
  <si>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</si>
  <si>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</si>
  <si>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</si>
  <si>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</si>
  <si>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</si>
  <si>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</si>
  <si>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</si>
  <si>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</si>
  <si>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</si>
  <si>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</si>
  <si>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</si>
  <si>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</si>
  <si>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</si>
  <si>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</si>
  <si>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</si>
  <si>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</si>
  <si>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</si>
  <si>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</si>
  <si>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</si>
  <si>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</si>
  <si>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</si>
  <si>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</si>
  <si>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</si>
  <si>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</si>
  <si>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</si>
  <si>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</si>
  <si>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</si>
  <si>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</si>
  <si>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</si>
  <si>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</si>
  <si>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</si>
  <si>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</si>
  <si>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</si>
  <si>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</si>
  <si>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</si>
  <si>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</si>
  <si>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</si>
  <si>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</si>
  <si>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</si>
  <si>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</si>
  <si>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</si>
  <si>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</si>
  <si>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</si>
  <si>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</si>
  <si>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</si>
  <si>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</si>
  <si>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</si>
  <si>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</si>
  <si>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</si>
  <si>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</si>
  <si>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</si>
  <si>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</si>
  <si>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</si>
  <si>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</si>
  <si>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</si>
  <si>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</si>
  <si>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</si>
  <si>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</si>
  <si>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</si>
  <si>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</si>
  <si>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</si>
  <si>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</si>
  <si>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</si>
  <si>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</si>
  <si>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</si>
  <si>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</si>
  <si>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</si>
  <si>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</si>
  <si>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</si>
  <si>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</si>
  <si>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</si>
  <si>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</si>
  <si>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</si>
  <si>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</si>
  <si>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</si>
  <si>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</si>
  <si>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</si>
  <si>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</si>
  <si>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</si>
  <si>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</si>
  <si>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</si>
  <si>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</si>
  <si>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</si>
  <si>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</si>
  <si>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</si>
  <si>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</si>
  <si>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</si>
  <si>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</si>
  <si>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</si>
  <si>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</si>
  <si>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</si>
  <si>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</si>
  <si>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</si>
  <si>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</si>
  <si>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</si>
  <si>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</si>
  <si>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</si>
  <si>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</si>
  <si>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</si>
  <si>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</si>
  <si>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</si>
  <si>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</si>
  <si>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</si>
  <si>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</si>
  <si>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</si>
  <si>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</si>
  <si>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</si>
  <si>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</si>
  <si>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</si>
  <si>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</si>
  <si>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</si>
  <si>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</si>
  <si>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</si>
  <si>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</si>
  <si>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</si>
  <si>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</si>
  <si>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</si>
  <si>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</si>
  <si>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</si>
  <si>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</si>
  <si>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</si>
  <si>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</si>
  <si>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</si>
  <si>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</si>
  <si>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</si>
  <si>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</si>
  <si>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</si>
  <si>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</si>
  <si>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</si>
  <si>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</si>
  <si>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</si>
  <si>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</si>
  <si>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</si>
  <si>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</si>
  <si>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</si>
  <si>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</si>
  <si>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</si>
  <si>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</si>
  <si>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</si>
  <si>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</si>
  <si>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</si>
  <si>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</si>
  <si>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</si>
  <si>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</si>
  <si>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</si>
  <si>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</si>
  <si>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</si>
  <si>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</si>
  <si>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</si>
  <si>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</si>
  <si>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</si>
  <si>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</si>
  <si>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</si>
  <si>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</si>
  <si>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</si>
  <si>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</si>
  <si>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</si>
  <si>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</si>
  <si>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</si>
  <si>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</si>
  <si>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</si>
  <si>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</si>
  <si>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</si>
  <si>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</si>
  <si>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</si>
  <si>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</si>
  <si>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</si>
  <si>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</si>
  <si>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</si>
  <si>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</si>
  <si>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</si>
  <si>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</si>
  <si>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</si>
  <si>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</si>
  <si>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</si>
  <si>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</si>
  <si>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</si>
  <si>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</si>
  <si>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</si>
  <si>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</si>
  <si>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</si>
  <si>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</si>
  <si>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</si>
  <si>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</si>
  <si>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</si>
  <si>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</si>
  <si>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</si>
  <si>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</si>
  <si>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</si>
  <si>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</si>
  <si>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</si>
  <si>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</si>
  <si>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</si>
  <si>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</si>
  <si>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</si>
  <si>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</si>
  <si>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</si>
  <si>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</si>
  <si>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</si>
  <si>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</si>
  <si>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</si>
  <si>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</si>
  <si>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</si>
  <si>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</si>
  <si>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</si>
  <si>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</si>
  <si>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</si>
  <si>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</si>
  <si>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</si>
  <si>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</si>
  <si>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</si>
  <si>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</si>
  <si>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</si>
  <si>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</si>
  <si>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</si>
  <si>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</si>
  <si>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</si>
  <si>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</si>
  <si>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</si>
  <si>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</si>
  <si>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</si>
  <si>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</si>
  <si>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</si>
  <si>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</si>
  <si>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</si>
  <si>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</si>
  <si>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</si>
  <si>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</si>
  <si>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</si>
  <si>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</si>
  <si>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</si>
  <si>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</si>
  <si>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</si>
  <si>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</si>
  <si>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</si>
  <si>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</si>
  <si>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</si>
  <si>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</si>
  <si>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</si>
  <si>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</si>
  <si>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</si>
  <si>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</si>
  <si>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</si>
  <si>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</si>
  <si>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</si>
  <si>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</si>
  <si>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</si>
  <si>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</si>
  <si>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</si>
  <si>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</si>
  <si>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</si>
  <si>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</si>
  <si>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</si>
  <si>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</si>
  <si>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</si>
  <si>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</si>
  <si>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</si>
  <si>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</si>
  <si>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</si>
  <si>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</si>
  <si>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</si>
  <si>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</si>
  <si>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</si>
  <si>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</si>
  <si>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</si>
  <si>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</si>
  <si>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</si>
  <si>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</si>
  <si>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</si>
  <si>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</si>
  <si>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</si>
  <si>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</si>
  <si>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</si>
  <si>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</si>
  <si>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</si>
  <si>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</si>
  <si>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</si>
  <si>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</si>
  <si>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</si>
  <si>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</si>
  <si>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</si>
  <si>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</si>
  <si>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</si>
  <si>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</si>
  <si>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</si>
  <si>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</si>
  <si>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</si>
  <si>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</si>
  <si>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</si>
  <si>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</si>
  <si>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</si>
  <si>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</si>
  <si>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</si>
  <si>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</si>
  <si>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</si>
  <si>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</si>
  <si>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</si>
  <si>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</si>
  <si>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</si>
  <si>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</si>
  <si>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</si>
  <si>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</si>
  <si>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</si>
  <si>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</si>
  <si>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</si>
  <si>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</si>
  <si>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</si>
  <si>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</si>
  <si>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</si>
  <si>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</si>
  <si>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</si>
  <si>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</si>
  <si>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</si>
  <si>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</si>
  <si>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</si>
  <si>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</si>
  <si>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</si>
  <si>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</si>
  <si>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</si>
  <si>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</si>
  <si>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</si>
  <si>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</si>
  <si>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</si>
  <si>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</si>
  <si>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</si>
  <si>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</si>
  <si>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</si>
  <si>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</si>
  <si>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</si>
  <si>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</si>
  <si>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</si>
  <si>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</si>
  <si>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</si>
  <si>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</si>
  <si>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</si>
  <si>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</si>
  <si>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</si>
  <si>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</si>
  <si>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</si>
  <si>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</si>
  <si>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</si>
  <si>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</si>
  <si>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</si>
  <si>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</si>
  <si>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</si>
  <si>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</si>
  <si>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</si>
  <si>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</si>
  <si>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</si>
  <si>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</si>
  <si>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</si>
  <si>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</si>
  <si>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</si>
  <si>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</si>
  <si>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</si>
  <si>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</si>
  <si>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</si>
  <si>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</si>
  <si>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</si>
  <si>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</si>
  <si>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</si>
  <si>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</si>
  <si>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</si>
  <si>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</si>
  <si>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</si>
  <si>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</si>
  <si>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</si>
  <si>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</si>
  <si>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</si>
  <si>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</si>
  <si>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</si>
  <si>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</si>
  <si>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</si>
  <si>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</si>
  <si>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</si>
  <si>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</si>
  <si>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</si>
  <si>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</si>
  <si>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</si>
  <si>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</si>
  <si>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</si>
  <si>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</si>
  <si>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</si>
  <si>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</si>
  <si>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</si>
  <si>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</si>
  <si>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</si>
  <si>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</si>
  <si>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</si>
  <si>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</si>
  <si>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</si>
  <si>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</si>
  <si>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</si>
  <si>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</si>
  <si>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</si>
  <si>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</si>
  <si>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</si>
  <si>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</si>
  <si>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</si>
  <si>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</si>
  <si>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</si>
  <si>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</si>
  <si>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</si>
  <si>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</si>
  <si>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</si>
  <si>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</si>
  <si>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</si>
  <si>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</si>
  <si>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</si>
  <si>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</si>
  <si>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</si>
  <si>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</si>
  <si>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</si>
  <si>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</si>
  <si>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</si>
  <si>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</si>
  <si>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</si>
  <si>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</si>
  <si>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</si>
  <si>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</si>
  <si>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</si>
  <si>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</si>
  <si>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</si>
  <si>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</si>
  <si>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</si>
  <si>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</si>
  <si>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</si>
  <si>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</si>
  <si>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</si>
  <si>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</si>
  <si>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</si>
  <si>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</si>
  <si>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</si>
  <si>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</si>
  <si>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</si>
  <si>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</si>
  <si>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</si>
  <si>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</si>
  <si>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</si>
  <si>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</si>
  <si>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</si>
  <si>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</si>
  <si>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</si>
  <si>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</si>
  <si>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</si>
  <si>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</si>
  <si>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</si>
  <si>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</si>
  <si>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</si>
  <si>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</si>
  <si>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</si>
  <si>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</si>
  <si>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</si>
  <si>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</si>
  <si>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</si>
  <si>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</si>
  <si>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</si>
  <si>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</si>
  <si>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</si>
  <si>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</si>
  <si>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</si>
  <si>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</si>
  <si>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</si>
  <si>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</si>
  <si>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</si>
  <si>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</si>
  <si>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</si>
  <si>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</si>
  <si>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</si>
  <si>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</si>
  <si>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</si>
  <si>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</si>
  <si>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</si>
  <si>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</si>
  <si>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</si>
  <si>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</si>
  <si>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</si>
  <si>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</si>
  <si>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</si>
  <si>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</si>
  <si>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</si>
  <si>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</si>
  <si>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</si>
  <si>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</si>
  <si>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</si>
  <si>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</si>
  <si>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</si>
  <si>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</si>
  <si>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</si>
  <si>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</si>
  <si>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</si>
  <si>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</si>
  <si>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</si>
  <si>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</si>
  <si>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</si>
  <si>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</si>
  <si>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</si>
  <si>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</si>
  <si>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</si>
  <si>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</si>
  <si>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</si>
  <si>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</si>
  <si>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</si>
  <si>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</si>
  <si>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</si>
  <si>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</si>
  <si>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</si>
  <si>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</si>
  <si>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</si>
  <si>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</si>
  <si>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</si>
  <si>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</si>
  <si>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</si>
  <si>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</si>
  <si>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</si>
  <si>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</si>
  <si>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</si>
  <si>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</si>
  <si>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</si>
  <si>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</si>
  <si>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</si>
  <si>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</si>
  <si>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</si>
  <si>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</si>
  <si>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</si>
  <si>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</si>
  <si>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</si>
  <si>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</si>
  <si>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</si>
  <si>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</si>
  <si>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</si>
  <si>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</si>
  <si>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</si>
  <si>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</si>
  <si>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</si>
  <si>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</si>
  <si>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</si>
  <si>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</si>
  <si>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</si>
  <si>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</si>
  <si>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</si>
  <si>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</si>
  <si>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</si>
  <si>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</si>
  <si>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</si>
  <si>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</si>
  <si>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</si>
  <si>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</si>
  <si>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</si>
  <si>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</si>
  <si>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</si>
  <si>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</si>
  <si>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</si>
  <si>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</si>
  <si>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</si>
  <si>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</si>
  <si>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</si>
  <si>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</si>
  <si>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</si>
  <si>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</si>
  <si>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</si>
  <si>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</si>
  <si>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</si>
  <si>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</si>
  <si>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</si>
  <si>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</si>
  <si>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</si>
  <si>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</si>
  <si>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</si>
  <si>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</si>
  <si>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</si>
  <si>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</si>
  <si>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</si>
  <si>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</si>
  <si>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</si>
  <si>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</si>
  <si>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</si>
  <si>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</si>
  <si>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</si>
  <si>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</si>
  <si>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</si>
  <si>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</si>
  <si>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</si>
  <si>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</si>
  <si>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</si>
  <si>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</si>
  <si>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</si>
  <si>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</si>
  <si>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</si>
  <si>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</si>
  <si>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</si>
  <si>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</si>
  <si>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</si>
  <si>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</si>
  <si>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</si>
  <si>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</si>
  <si>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</si>
  <si>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</si>
  <si>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</si>
  <si>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</si>
  <si>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</si>
  <si>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</si>
  <si>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</si>
  <si>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</si>
  <si>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</si>
  <si>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</si>
  <si>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</si>
  <si>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</si>
  <si>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</si>
  <si>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</si>
  <si>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</si>
  <si>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</si>
  <si>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</si>
  <si>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</si>
  <si>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</si>
  <si>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</si>
  <si>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</si>
  <si>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</si>
  <si>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</si>
  <si>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</si>
  <si>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</si>
  <si>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</si>
  <si>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</si>
  <si>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</si>
  <si>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</si>
  <si>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</si>
  <si>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</si>
  <si>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</si>
  <si>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</si>
  <si>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</si>
  <si>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</si>
  <si>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</si>
  <si>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</si>
  <si>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</si>
  <si>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</si>
  <si>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</si>
  <si>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</si>
  <si>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</si>
  <si>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</si>
  <si>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</si>
  <si>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</si>
  <si>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</si>
  <si>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</si>
  <si>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</si>
  <si>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</si>
  <si>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</si>
  <si>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</si>
  <si>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</si>
  <si>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</si>
  <si>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</si>
  <si>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</si>
  <si>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</si>
  <si>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</si>
  <si>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</si>
  <si>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</si>
  <si>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</si>
  <si>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</si>
  <si>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</si>
  <si>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</si>
  <si>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</si>
  <si>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</si>
  <si>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</si>
  <si>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</si>
  <si>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</si>
  <si>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</si>
  <si>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</si>
  <si>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</si>
  <si>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</si>
  <si>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</si>
  <si>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</si>
  <si>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</si>
  <si>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</si>
  <si>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</si>
  <si>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</si>
  <si>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</si>
  <si>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</si>
  <si>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</si>
  <si>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</si>
  <si>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</si>
  <si>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</si>
  <si>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</si>
  <si>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</si>
  <si>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</si>
  <si>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</si>
  <si>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</si>
  <si>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</si>
  <si>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</si>
  <si>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</si>
  <si>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</si>
  <si>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</si>
  <si>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</si>
  <si>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</si>
  <si>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</si>
  <si>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</si>
  <si>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</si>
  <si>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</si>
  <si>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</si>
  <si>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</si>
  <si>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</si>
  <si>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</si>
  <si>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</si>
  <si>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</si>
  <si>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</si>
  <si>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</si>
  <si>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</si>
  <si>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</si>
  <si>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</si>
  <si>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</si>
  <si>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</si>
  <si>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</si>
  <si>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</si>
  <si>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</si>
  <si>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</si>
  <si>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</si>
  <si>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</si>
  <si>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</si>
  <si>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</si>
  <si>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</si>
  <si>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</si>
  <si>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</si>
  <si>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</si>
  <si>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</si>
  <si>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</si>
  <si>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</si>
  <si>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</si>
  <si>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</si>
  <si>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</si>
  <si>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</si>
  <si>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</si>
  <si>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</si>
  <si>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</si>
  <si>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</si>
  <si>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</si>
  <si>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</si>
  <si>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</si>
  <si>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</si>
  <si>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</si>
  <si>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</si>
  <si>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</si>
  <si>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</si>
  <si>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</si>
  <si>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</si>
  <si>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</si>
  <si>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</si>
  <si>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</si>
  <si>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</si>
  <si>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</si>
  <si>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</si>
  <si>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</si>
  <si>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</si>
  <si>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</si>
  <si>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</si>
  <si>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</si>
  <si>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</si>
  <si>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</si>
  <si>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</si>
  <si>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</si>
  <si>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</si>
  <si>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</si>
  <si>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</si>
  <si>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</si>
  <si>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</si>
  <si>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</si>
  <si>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</si>
  <si>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</si>
  <si>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</si>
  <si>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</si>
  <si>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</si>
  <si>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</si>
  <si>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</si>
  <si>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</si>
  <si>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</si>
  <si>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</si>
  <si>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</si>
  <si>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</si>
  <si>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</si>
  <si>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</si>
  <si>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</si>
  <si>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</si>
  <si>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</si>
  <si>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</si>
  <si>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</si>
  <si>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</si>
  <si>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</si>
  <si>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</si>
  <si>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</si>
  <si>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</si>
  <si>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</si>
  <si>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</si>
  <si>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</si>
  <si>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</si>
  <si>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</si>
  <si>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</si>
  <si>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</si>
  <si>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</si>
  <si>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</si>
  <si>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</si>
  <si>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</si>
  <si>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</si>
  <si>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</si>
  <si>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</si>
  <si>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</si>
  <si>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</si>
  <si>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</si>
  <si>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</si>
  <si>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</si>
  <si>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</si>
  <si>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</si>
  <si>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</si>
  <si>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</si>
  <si>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</si>
  <si>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</si>
  <si>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</si>
  <si>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</si>
  <si>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</si>
  <si>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</si>
  <si>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</si>
  <si>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</si>
  <si>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</si>
  <si>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</si>
  <si>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</si>
  <si>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</si>
  <si>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</si>
  <si>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</si>
  <si>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</si>
  <si>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</si>
  <si>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</si>
  <si>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</si>
  <si>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</si>
  <si>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</si>
  <si>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</si>
  <si>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</si>
  <si>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</si>
  <si>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</si>
  <si>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</si>
  <si>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</si>
  <si>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</si>
  <si>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</si>
  <si>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</si>
  <si>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</si>
  <si>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</si>
  <si>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</si>
  <si>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</si>
  <si>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</si>
  <si>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</si>
  <si>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</si>
  <si>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</si>
  <si>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</si>
  <si>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</si>
  <si>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</si>
  <si>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</si>
  <si>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</si>
  <si>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</si>
  <si>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</si>
  <si>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</si>
  <si>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</si>
  <si>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</si>
  <si>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</si>
  <si>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</si>
  <si>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</si>
  <si>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</si>
  <si>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</si>
  <si>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</si>
  <si>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</si>
  <si>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</si>
  <si>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</si>
  <si>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</si>
  <si>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</si>
  <si>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</si>
  <si>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</si>
  <si>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</si>
  <si>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</si>
  <si>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</si>
  <si>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</si>
  <si>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</si>
  <si>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</si>
  <si>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</si>
  <si>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</si>
  <si>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</si>
  <si>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</si>
  <si>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</si>
  <si>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</si>
  <si>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</si>
  <si>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</si>
  <si>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</si>
  <si>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</si>
  <si>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</si>
  <si>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</si>
  <si>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</si>
  <si>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</si>
  <si>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</si>
  <si>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</si>
  <si>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</si>
  <si>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</si>
  <si>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</si>
  <si>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</si>
  <si>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</si>
  <si>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</si>
  <si>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</si>
  <si>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</si>
  <si>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</si>
  <si>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</si>
  <si>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</si>
  <si>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</si>
  <si>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</si>
  <si>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</si>
  <si>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</si>
  <si>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</si>
  <si>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</si>
  <si>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</si>
  <si>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</si>
  <si>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</si>
  <si>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</si>
  <si>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</si>
  <si>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</si>
  <si>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</si>
  <si>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</si>
  <si>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</si>
  <si>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</si>
  <si>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</si>
  <si>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</si>
  <si>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</si>
  <si>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</si>
  <si>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</si>
  <si>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</si>
  <si>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</si>
  <si>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</si>
  <si>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</si>
  <si>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</si>
  <si>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</si>
  <si>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</si>
  <si>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</si>
  <si>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</si>
  <si>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</si>
  <si>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</si>
  <si>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</si>
  <si>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</si>
  <si>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</si>
  <si>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</si>
  <si>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</si>
  <si>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</si>
  <si>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</si>
  <si>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</si>
  <si>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</si>
  <si>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</si>
  <si>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</si>
  <si>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</si>
  <si>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</si>
  <si>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</si>
  <si>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</si>
  <si>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</si>
  <si>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</si>
  <si>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</si>
  <si>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</si>
  <si>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</si>
  <si>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</si>
  <si>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</si>
  <si>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</si>
  <si>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</si>
  <si>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</si>
  <si>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</si>
  <si>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</si>
  <si>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</si>
  <si>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</si>
  <si>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</si>
  <si>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</si>
  <si>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</si>
  <si>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</si>
  <si>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</si>
  <si>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</si>
  <si>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</si>
  <si>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</si>
  <si>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</si>
  <si>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</si>
  <si>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</si>
  <si>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</si>
  <si>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</si>
  <si>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</si>
  <si>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</si>
  <si>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</si>
  <si>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</si>
  <si>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</si>
  <si>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</si>
  <si>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</si>
  <si>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</si>
  <si>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</si>
  <si>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</si>
  <si>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</si>
  <si>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</si>
  <si>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</si>
  <si>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</si>
  <si>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</si>
  <si>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</si>
  <si>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</si>
  <si>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</si>
  <si>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</si>
  <si>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</si>
  <si>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</si>
  <si>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</si>
  <si>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</si>
  <si>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</si>
  <si>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</si>
  <si>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</si>
  <si>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</si>
  <si>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</si>
  <si>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</si>
  <si>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</si>
  <si>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</si>
  <si>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</si>
  <si>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</si>
  <si>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</si>
  <si>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</si>
  <si>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</si>
  <si>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</si>
  <si>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</si>
  <si>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</si>
  <si>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</si>
  <si>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</si>
  <si>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</si>
  <si>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</si>
  <si>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</si>
  <si>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</si>
  <si>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</si>
  <si>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</si>
  <si>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</si>
  <si>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</si>
  <si>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</si>
  <si>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</si>
  <si>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</si>
  <si>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</si>
  <si>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</si>
  <si>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</si>
  <si>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</si>
  <si>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</si>
  <si>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</si>
  <si>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</si>
  <si>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</si>
  <si>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</si>
  <si>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</si>
  <si>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</si>
  <si>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</si>
  <si>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</si>
  <si>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</si>
  <si>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</si>
  <si>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</si>
  <si>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</si>
  <si>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</si>
  <si>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</si>
  <si>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</si>
  <si>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</si>
  <si>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</si>
  <si>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</si>
  <si>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</si>
  <si>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</si>
  <si>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</si>
  <si>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</si>
  <si>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</si>
  <si>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</si>
  <si>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</si>
  <si>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</si>
  <si>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</si>
  <si>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</si>
  <si>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</si>
  <si>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</si>
  <si>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</si>
  <si>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</si>
  <si>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</si>
  <si>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</si>
  <si>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</si>
  <si>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</si>
  <si>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</si>
  <si>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</si>
  <si>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</si>
  <si>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</si>
  <si>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</si>
  <si>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</si>
  <si>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</si>
  <si>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</si>
  <si>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</si>
  <si>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</si>
  <si>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</si>
  <si>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</si>
  <si>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</si>
  <si>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</si>
  <si>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</si>
  <si>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</si>
  <si>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</si>
  <si>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</si>
  <si>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</si>
  <si>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</si>
  <si>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</si>
  <si>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</si>
  <si>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</si>
  <si>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</si>
  <si>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</si>
  <si>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</si>
  <si>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</si>
  <si>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</si>
  <si>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</si>
  <si>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</si>
  <si>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</si>
  <si>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</si>
  <si>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</si>
  <si>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</si>
  <si>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</si>
  <si>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</si>
  <si>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</si>
  <si>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</si>
  <si>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</si>
  <si>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</si>
  <si>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</si>
  <si>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</si>
  <si>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</si>
  <si>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</si>
  <si>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</si>
  <si>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</si>
  <si>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</si>
  <si>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</si>
  <si>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</si>
  <si>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</si>
  <si>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</si>
  <si>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</si>
  <si>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</si>
  <si>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</si>
  <si>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</si>
  <si>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</si>
  <si>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</si>
  <si>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</si>
  <si>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</si>
  <si>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</si>
  <si>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</si>
  <si>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</si>
  <si>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</si>
  <si>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</si>
  <si>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</si>
  <si>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</si>
  <si>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</si>
  <si>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</si>
  <si>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</si>
  <si>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</si>
  <si>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</si>
  <si>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</si>
  <si>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</si>
  <si>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</si>
  <si>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</si>
  <si>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</si>
  <si>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</si>
  <si>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</si>
  <si>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</si>
  <si>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</si>
  <si>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</si>
  <si>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</si>
  <si>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</si>
  <si>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</si>
  <si>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</si>
  <si>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</si>
  <si>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</si>
  <si>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</si>
  <si>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</si>
  <si>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</si>
  <si>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</si>
  <si>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</si>
  <si>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</si>
  <si>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</si>
  <si>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</si>
  <si>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</si>
  <si>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</si>
  <si>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</si>
  <si>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</si>
  <si>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</si>
  <si>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</si>
  <si>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</si>
  <si>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</si>
  <si>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</si>
  <si>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</si>
  <si>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</si>
  <si>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</si>
  <si>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</si>
  <si>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</si>
  <si>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</si>
  <si>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</si>
  <si>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</si>
  <si>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</si>
  <si>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</si>
  <si>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</si>
  <si>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</si>
  <si>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</si>
  <si>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</si>
  <si>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</si>
  <si>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</si>
  <si>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</si>
  <si>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</si>
  <si>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</si>
  <si>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</si>
  <si>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</si>
  <si>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</si>
  <si>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</si>
  <si>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</si>
  <si>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</si>
  <si>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</si>
  <si>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</si>
  <si>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</si>
  <si>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</si>
  <si>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</si>
  <si>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</si>
  <si>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</si>
  <si>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</si>
  <si>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</si>
  <si>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</si>
  <si>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</si>
  <si>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</si>
  <si>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</si>
  <si>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</si>
  <si>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</si>
  <si>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</si>
  <si>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</si>
  <si>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</si>
  <si>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</si>
  <si>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</si>
  <si>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</si>
  <si>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</si>
  <si>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</si>
  <si>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</si>
  <si>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</si>
  <si>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</si>
  <si>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</si>
  <si>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</si>
  <si>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</si>
  <si>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</si>
  <si>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</si>
  <si>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</si>
  <si>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</si>
  <si>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</si>
  <si>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</si>
  <si>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</si>
  <si>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</si>
  <si>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</si>
  <si>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</si>
  <si>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</si>
  <si>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</si>
  <si>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</si>
  <si>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</si>
  <si>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</si>
  <si>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</si>
  <si>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</si>
  <si>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</si>
  <si>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</si>
  <si>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</si>
  <si>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</si>
  <si>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</si>
  <si>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</si>
  <si>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</si>
  <si>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</si>
  <si>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</si>
  <si>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</si>
  <si>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</si>
  <si>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</si>
  <si>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</si>
  <si>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</si>
  <si>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</si>
  <si>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</si>
  <si>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</si>
  <si>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</si>
  <si>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</si>
  <si>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</si>
  <si>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</si>
  <si>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</si>
  <si>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</si>
  <si>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</si>
  <si>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</si>
  <si>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</si>
  <si>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</si>
  <si>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</si>
  <si>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</si>
  <si>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</si>
  <si>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</si>
  <si>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</si>
  <si>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</si>
  <si>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</si>
  <si>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</si>
  <si>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</si>
  <si>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</si>
  <si>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</si>
  <si>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</si>
  <si>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</si>
  <si>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</si>
  <si>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</si>
  <si>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</si>
  <si>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</si>
  <si>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</si>
  <si>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</si>
  <si>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</si>
  <si>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</si>
  <si>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</si>
  <si>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</si>
  <si>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</si>
  <si>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</si>
  <si>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</si>
  <si>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</si>
  <si>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</si>
  <si>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</si>
  <si>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</si>
  <si>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</si>
  <si>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</si>
  <si>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</si>
  <si>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</si>
  <si>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</si>
  <si>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</si>
  <si>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</si>
  <si>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</si>
  <si>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</si>
  <si>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</si>
  <si>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</si>
  <si>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</si>
  <si>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</si>
  <si>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</si>
  <si>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</si>
  <si>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</si>
  <si>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</si>
  <si>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</si>
  <si>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</si>
  <si>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</si>
  <si>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</si>
  <si>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</si>
  <si>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</si>
  <si>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</si>
  <si>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</si>
  <si>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</si>
  <si>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</si>
  <si>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</si>
  <si>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</si>
  <si>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</si>
  <si>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</si>
  <si>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</si>
  <si>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</si>
  <si>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</si>
  <si>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</si>
  <si>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</si>
  <si>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</si>
  <si>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</si>
  <si>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</si>
  <si>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</si>
  <si>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</si>
  <si>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</si>
  <si>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</si>
  <si>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</si>
  <si>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</si>
  <si>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</si>
  <si>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</si>
  <si>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</si>
  <si>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</si>
  <si>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</si>
  <si>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</si>
  <si>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</si>
  <si>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</si>
  <si>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</si>
  <si>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</si>
  <si>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</si>
  <si>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</si>
  <si>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</si>
  <si>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</si>
  <si>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</si>
  <si>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</si>
  <si>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</si>
  <si>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</si>
  <si>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</si>
  <si>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</si>
  <si>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</si>
  <si>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</si>
  <si>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</si>
  <si>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</si>
  <si>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</si>
  <si>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</si>
  <si>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</si>
  <si>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</si>
  <si>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</si>
  <si>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</si>
  <si>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</si>
  <si>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</si>
  <si>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</si>
  <si>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</si>
  <si>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</si>
  <si>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</si>
  <si>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</si>
  <si>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</si>
  <si>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</si>
  <si>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</si>
  <si>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</si>
  <si>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</si>
  <si>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</si>
  <si>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</si>
  <si>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</si>
  <si>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</si>
  <si>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</si>
  <si>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</si>
  <si>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</si>
  <si>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</si>
  <si>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</si>
  <si>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</si>
  <si>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</si>
  <si>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</si>
  <si>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</si>
  <si>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</si>
  <si>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</si>
  <si>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</si>
  <si>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</si>
  <si>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</si>
  <si>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</si>
  <si>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</si>
  <si>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</si>
  <si>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</si>
  <si>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</si>
  <si>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</si>
  <si>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</si>
  <si>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</si>
  <si>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</si>
  <si>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</si>
  <si>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</si>
  <si>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</si>
  <si>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</si>
  <si>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</si>
  <si>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</si>
  <si>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</si>
  <si>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</si>
  <si>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</si>
  <si>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</si>
  <si>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</si>
  <si>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</si>
  <si>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</si>
  <si>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</si>
  <si>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</si>
  <si>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</si>
  <si>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</si>
  <si>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</si>
  <si>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</si>
  <si>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</si>
  <si>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</si>
  <si>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</si>
  <si>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</si>
  <si>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</si>
  <si>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</si>
  <si>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</si>
  <si>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</si>
  <si>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</si>
  <si>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</si>
  <si>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</si>
  <si>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</si>
  <si>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</si>
  <si>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</si>
  <si>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</si>
  <si>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</si>
  <si>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</si>
  <si>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</si>
  <si>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</si>
  <si>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</si>
  <si>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</si>
  <si>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</si>
  <si>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</si>
  <si>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</si>
  <si>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</si>
  <si>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</si>
  <si>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</si>
  <si>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</si>
  <si>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</si>
  <si>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</si>
  <si>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</si>
  <si>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</si>
  <si>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</si>
  <si>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</si>
  <si>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</si>
  <si>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</si>
  <si>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</si>
  <si>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</si>
  <si>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</si>
  <si>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</si>
  <si>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</si>
  <si>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</si>
  <si>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</si>
  <si>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</si>
  <si>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</si>
  <si>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</si>
  <si>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</si>
  <si>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</si>
  <si>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</si>
  <si>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</si>
  <si>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</si>
  <si>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</si>
  <si>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</si>
  <si>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</si>
  <si>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</si>
  <si>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</si>
  <si>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</si>
  <si>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</si>
  <si>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</si>
  <si>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</si>
  <si>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</si>
  <si>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</si>
  <si>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</si>
  <si>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</si>
  <si>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</si>
  <si>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</si>
  <si>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</si>
  <si>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</si>
  <si>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</si>
  <si>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</si>
  <si>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</si>
  <si>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</si>
  <si>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</si>
  <si>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</si>
  <si>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</si>
  <si>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</si>
  <si>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</si>
  <si>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</si>
  <si>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</si>
  <si>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</si>
  <si>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</si>
  <si>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</si>
  <si>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</si>
  <si>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</si>
  <si>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</si>
  <si>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</si>
  <si>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</si>
  <si>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</si>
  <si>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</si>
  <si>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</si>
  <si>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</si>
  <si>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</si>
  <si>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</si>
  <si>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</si>
  <si>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</si>
  <si>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</si>
  <si>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</si>
  <si>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</si>
  <si>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</si>
  <si>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</si>
  <si>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</si>
  <si>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</si>
  <si>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</si>
  <si>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</si>
  <si>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</si>
  <si>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</si>
  <si>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</si>
  <si>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</si>
  <si>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</si>
  <si>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</si>
  <si>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</si>
  <si>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</si>
  <si>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</si>
  <si>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</si>
  <si>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</si>
  <si>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</si>
  <si>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</si>
  <si>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</si>
  <si>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</si>
  <si>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</si>
  <si>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</si>
  <si>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</si>
  <si>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</si>
  <si>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</si>
  <si>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</si>
  <si>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</si>
  <si>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</si>
  <si>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</si>
  <si>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</si>
  <si>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</si>
  <si>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</si>
  <si>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</si>
  <si>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</si>
  <si>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</si>
  <si>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</si>
  <si>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</si>
  <si>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</si>
  <si>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</si>
  <si>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</si>
  <si>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</si>
  <si>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</si>
  <si>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</si>
  <si>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</si>
  <si>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</si>
  <si>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</si>
  <si>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</si>
  <si>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</si>
  <si>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</si>
  <si>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</si>
  <si>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</si>
  <si>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</si>
  <si>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</si>
  <si>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</si>
  <si>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</si>
  <si>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</si>
  <si>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</si>
  <si>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</si>
  <si>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</si>
  <si>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</si>
  <si>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</si>
  <si>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</si>
  <si>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</si>
  <si>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</si>
  <si>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</si>
  <si>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</si>
  <si>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</si>
  <si>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</si>
  <si>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</si>
  <si>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</si>
  <si>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</si>
  <si>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</si>
  <si>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</si>
  <si>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</si>
  <si>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</si>
  <si>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</si>
  <si>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</si>
  <si>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</si>
  <si>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</si>
  <si>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</si>
  <si>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</si>
  <si>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</si>
  <si>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</si>
  <si>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</si>
  <si>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</si>
  <si>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</si>
  <si>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</si>
  <si>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</si>
  <si>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</si>
  <si>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</si>
  <si>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</si>
  <si>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</si>
  <si>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</si>
  <si>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</si>
  <si>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</si>
  <si>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</si>
  <si>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</si>
  <si>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</si>
  <si>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</si>
  <si>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</si>
  <si>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</si>
  <si>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</si>
  <si>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</si>
  <si>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</si>
  <si>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</si>
  <si>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</si>
  <si>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</si>
  <si>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</si>
  <si>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</si>
  <si>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</si>
  <si>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</si>
  <si>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</si>
  <si>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</si>
  <si>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</si>
  <si>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</si>
  <si>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</si>
  <si>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</si>
  <si>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</si>
  <si>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</si>
  <si>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</si>
  <si>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</si>
  <si>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</si>
  <si>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</si>
  <si>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</si>
  <si>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</si>
  <si>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</si>
  <si>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</si>
  <si>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</si>
  <si>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</si>
  <si>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</si>
  <si>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</si>
  <si>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</si>
  <si>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</si>
  <si>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</si>
  <si>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</si>
  <si>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</si>
  <si>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</si>
  <si>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</si>
  <si>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</si>
  <si>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</si>
  <si>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</si>
  <si>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</si>
  <si>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</si>
  <si>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</si>
  <si>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</si>
  <si>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</si>
  <si>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</si>
  <si>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</si>
  <si>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</si>
  <si>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</si>
  <si>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</si>
  <si>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</si>
  <si>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</si>
  <si>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</si>
  <si>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</si>
  <si>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</si>
  <si>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</si>
  <si>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</si>
  <si>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</si>
  <si>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</si>
  <si>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</si>
  <si>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</si>
  <si>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</si>
  <si>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</si>
  <si>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</si>
  <si>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</si>
  <si>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</si>
  <si>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</si>
  <si>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</si>
  <si>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</si>
  <si>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</si>
  <si>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</si>
  <si>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</si>
  <si>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</si>
  <si>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</si>
  <si>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</si>
  <si>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</si>
  <si>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</si>
  <si>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</si>
  <si>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</si>
  <si>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</si>
  <si>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</si>
  <si>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</si>
  <si>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</si>
  <si>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</si>
  <si>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</si>
  <si>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</si>
  <si>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</si>
  <si>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</si>
  <si>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</si>
  <si>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</si>
  <si>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</si>
  <si>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</si>
  <si>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</si>
  <si>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</si>
  <si>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</si>
  <si>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</si>
  <si>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</si>
  <si>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</si>
  <si>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</si>
  <si>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</si>
  <si>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</si>
  <si>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</si>
  <si>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</si>
  <si>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</si>
  <si>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</si>
  <si>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</si>
  <si>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</si>
  <si>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</si>
  <si>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</si>
  <si>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</si>
  <si>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</si>
  <si>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</si>
  <si>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</si>
  <si>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</si>
  <si>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</si>
  <si>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</si>
  <si>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</si>
  <si>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</si>
  <si>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</si>
  <si>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</si>
  <si>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</si>
  <si>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</si>
  <si>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</si>
  <si>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</si>
  <si>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</si>
  <si>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</si>
  <si>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</si>
  <si>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</si>
  <si>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</si>
  <si>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</si>
  <si>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</si>
  <si>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</si>
  <si>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</si>
  <si>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</si>
  <si>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</si>
  <si>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</si>
  <si>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</si>
  <si>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</si>
  <si>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</si>
  <si>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</si>
  <si>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</si>
  <si>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</si>
  <si>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</si>
  <si>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</si>
  <si>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</si>
  <si>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</si>
  <si>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</si>
  <si>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</si>
  <si>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</si>
  <si>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</si>
  <si>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</si>
  <si>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</si>
  <si>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</si>
  <si>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</si>
  <si>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</si>
  <si>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</si>
  <si>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</si>
  <si>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</si>
  <si>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</si>
  <si>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</si>
  <si>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</si>
  <si>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</si>
  <si>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</si>
  <si>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</si>
  <si>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</si>
  <si>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</si>
  <si>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</si>
  <si>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</si>
  <si>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</si>
  <si>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</si>
  <si>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</si>
  <si>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</si>
  <si>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</si>
  <si>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</si>
  <si>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</si>
  <si>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</si>
  <si>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</si>
  <si>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</si>
  <si>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</si>
  <si>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</si>
  <si>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</si>
  <si>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</si>
  <si>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</si>
  <si>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</si>
  <si>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</si>
  <si>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</si>
  <si>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</si>
  <si>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</si>
  <si>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</si>
  <si>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</si>
  <si>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</si>
  <si>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</si>
  <si>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</si>
  <si>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</si>
  <si>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</si>
  <si>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</si>
  <si>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</si>
  <si>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</si>
  <si>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</si>
  <si>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</si>
  <si>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</si>
  <si>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</si>
  <si>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</si>
  <si>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</si>
  <si>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</si>
  <si>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</si>
  <si>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</si>
  <si>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</si>
  <si>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</si>
  <si>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</si>
  <si>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</si>
  <si>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</si>
  <si>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</si>
  <si>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</si>
  <si>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</si>
  <si>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</si>
  <si>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</si>
  <si>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</si>
  <si>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</si>
  <si>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</si>
  <si>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</si>
  <si>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</si>
  <si>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</si>
  <si>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</si>
  <si>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</si>
  <si>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</si>
  <si>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</si>
  <si>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</si>
  <si>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</si>
  <si>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</si>
  <si>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</si>
  <si>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</si>
  <si>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</si>
  <si>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</si>
  <si>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</si>
  <si>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</si>
  <si>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</si>
  <si>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</si>
  <si>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</si>
  <si>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</si>
  <si>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</si>
  <si>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</si>
  <si>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</si>
  <si>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</si>
  <si>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</si>
  <si>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</si>
  <si>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</si>
  <si>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</si>
  <si>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</si>
  <si>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</si>
  <si>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</si>
  <si>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</si>
  <si>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</si>
  <si>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</si>
  <si>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</si>
  <si>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</si>
  <si>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</si>
  <si>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</si>
  <si>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</si>
  <si>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</si>
  <si>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</si>
  <si>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</si>
  <si>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</si>
  <si>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</si>
  <si>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</si>
  <si>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</si>
  <si>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</si>
  <si>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</si>
  <si>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</si>
  <si>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</si>
  <si>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</si>
  <si>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</si>
  <si>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</si>
  <si>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</si>
  <si>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</si>
  <si>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</si>
  <si>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</si>
  <si>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</si>
  <si>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</si>
  <si>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</si>
  <si>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</si>
  <si>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</si>
  <si>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</si>
  <si>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</si>
  <si>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</si>
  <si>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</si>
  <si>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</si>
  <si>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</si>
  <si>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</si>
  <si>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</si>
  <si>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</si>
  <si>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</si>
  <si>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</si>
  <si>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</si>
  <si>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</si>
  <si>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</si>
  <si>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</si>
  <si>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</si>
  <si>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</si>
  <si>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</si>
  <si>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</si>
  <si>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</si>
  <si>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</si>
  <si>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</si>
  <si>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</si>
  <si>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</si>
  <si>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</si>
  <si>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</si>
  <si>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</si>
  <si>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</si>
  <si>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</si>
  <si>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</si>
  <si>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</si>
  <si>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</si>
  <si>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</si>
  <si>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</si>
  <si>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</si>
  <si>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</si>
  <si>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</si>
  <si>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</si>
  <si>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</si>
  <si>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</si>
  <si>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</si>
  <si>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</si>
  <si>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</si>
  <si>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</si>
  <si>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</si>
  <si>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</si>
  <si>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</si>
  <si>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</si>
  <si>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</si>
  <si>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</si>
  <si>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</si>
  <si>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</si>
  <si>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</si>
  <si>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</si>
  <si>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</si>
  <si>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</si>
  <si>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</si>
  <si>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</si>
  <si>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</si>
  <si>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</si>
  <si>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</si>
  <si>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</si>
  <si>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</si>
  <si>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</si>
  <si>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</si>
  <si>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</si>
  <si>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</si>
  <si>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</si>
  <si>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</si>
  <si>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</si>
  <si>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</si>
  <si>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</si>
  <si>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</si>
  <si>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</si>
  <si>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</si>
  <si>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</si>
  <si>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</si>
  <si>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</si>
  <si>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</si>
  <si>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</si>
  <si>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</si>
  <si>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</si>
  <si>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</si>
  <si>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</si>
  <si>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</si>
  <si>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</si>
  <si>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</si>
  <si>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</si>
  <si>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</si>
  <si>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</si>
  <si>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</si>
  <si>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</si>
  <si>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</si>
  <si>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</si>
  <si>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</si>
  <si>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</si>
  <si>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</si>
  <si>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</si>
  <si>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</si>
  <si>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</si>
  <si>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</si>
  <si>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</si>
  <si>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</si>
  <si>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</si>
  <si>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</si>
  <si>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</si>
  <si>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</si>
  <si>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</si>
  <si>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</si>
  <si>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</si>
  <si>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</si>
  <si>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</si>
  <si>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</si>
  <si>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</si>
  <si>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</si>
  <si>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</si>
  <si>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</si>
  <si>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</si>
  <si>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</si>
  <si>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</si>
  <si>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</si>
  <si>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</si>
  <si>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</si>
  <si>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</si>
  <si>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</si>
  <si>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</si>
  <si>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</si>
  <si>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</si>
  <si>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</si>
  <si>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</si>
  <si>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</si>
  <si>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</si>
  <si>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</si>
  <si>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</si>
  <si>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</si>
  <si>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</si>
  <si>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</si>
  <si>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</si>
  <si>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</si>
  <si>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</si>
  <si>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</si>
  <si>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</si>
  <si>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</si>
  <si>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</si>
  <si>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</si>
  <si>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</si>
  <si>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</si>
  <si>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</si>
  <si>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</si>
  <si>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</si>
  <si>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</si>
  <si>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</si>
  <si>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</si>
  <si>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</si>
  <si>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</si>
  <si>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</si>
  <si>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</si>
  <si>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</si>
  <si>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</si>
  <si>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</si>
  <si>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</si>
  <si>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</si>
  <si>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</si>
  <si>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</si>
  <si>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</si>
  <si>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</si>
  <si>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</si>
  <si>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</si>
  <si>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</si>
  <si>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</si>
  <si>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</si>
  <si>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</si>
  <si>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</si>
  <si>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</si>
  <si>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</si>
  <si>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</si>
  <si>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</si>
  <si>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</si>
  <si>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</si>
  <si>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</si>
  <si>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</si>
  <si>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</si>
  <si>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</si>
  <si>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</si>
  <si>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</si>
  <si>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</si>
  <si>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</si>
  <si>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</si>
  <si>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</si>
  <si>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</si>
  <si>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</si>
  <si>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</si>
  <si>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</si>
  <si>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</si>
  <si>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</si>
  <si>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</si>
  <si>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</si>
  <si>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</si>
  <si>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</si>
  <si>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</si>
  <si>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</si>
  <si>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</si>
  <si>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</si>
  <si>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</si>
  <si>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</si>
  <si>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</si>
  <si>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</si>
  <si>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</si>
  <si>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</si>
  <si>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</si>
  <si>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</si>
  <si>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</si>
  <si>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</si>
  <si>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</si>
  <si>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</si>
  <si>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</si>
  <si>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</si>
  <si>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</si>
  <si>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</si>
  <si>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</si>
  <si>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</si>
  <si>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</si>
  <si>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</si>
  <si>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</si>
  <si>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</si>
  <si>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</si>
  <si>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</si>
  <si>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</si>
  <si>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</si>
  <si>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</si>
  <si>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</si>
  <si>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</si>
  <si>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</si>
  <si>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</si>
  <si>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</si>
  <si>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</si>
  <si>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</si>
  <si>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</si>
  <si>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</si>
  <si>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</si>
  <si>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</si>
  <si>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</si>
  <si>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</si>
  <si>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</si>
  <si>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</si>
  <si>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</si>
  <si>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</si>
  <si>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</si>
  <si>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</si>
  <si>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</si>
  <si>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</si>
  <si>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</si>
  <si>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</si>
  <si>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</si>
  <si>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</si>
  <si>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</si>
  <si>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</si>
  <si>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</si>
  <si>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</si>
  <si>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</si>
  <si>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</si>
  <si>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</si>
  <si>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</si>
  <si>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</si>
  <si>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</si>
  <si>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</si>
  <si>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</si>
  <si>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</si>
  <si>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</si>
  <si>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</si>
  <si>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</si>
  <si>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</si>
  <si>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</si>
  <si>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</si>
  <si>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</si>
  <si>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</si>
  <si>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</si>
  <si>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</si>
  <si>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</si>
  <si>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</si>
  <si>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</si>
  <si>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</si>
  <si>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</si>
  <si>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</si>
  <si>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</si>
  <si>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</si>
  <si>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</si>
  <si>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</si>
  <si>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</si>
  <si>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</si>
  <si>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</si>
  <si>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</si>
  <si>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</si>
  <si>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</si>
  <si>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</si>
  <si>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</si>
  <si>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</si>
  <si>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</si>
  <si>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</si>
  <si>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</si>
  <si>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</si>
  <si>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</si>
  <si>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</si>
  <si>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</si>
  <si>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</si>
  <si>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</si>
  <si>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</si>
  <si>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</si>
  <si>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</si>
  <si>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</si>
  <si>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</si>
  <si>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</si>
  <si>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</si>
  <si>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</si>
  <si>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</si>
  <si>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</si>
  <si>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</si>
  <si>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</si>
  <si>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</si>
  <si>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</si>
  <si>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</si>
  <si>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</si>
  <si>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</si>
  <si>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</si>
  <si>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</si>
  <si>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</si>
  <si>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</si>
  <si>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</si>
  <si>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</si>
  <si>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</si>
  <si>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</si>
  <si>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</si>
  <si>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</si>
  <si>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</si>
  <si>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</si>
  <si>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</si>
  <si>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</si>
  <si>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</si>
  <si>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</si>
  <si>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</si>
  <si>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</si>
  <si>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</si>
  <si>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</si>
  <si>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</si>
  <si>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</si>
  <si>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</si>
  <si>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</si>
  <si>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</si>
  <si>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</si>
  <si>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</si>
  <si>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</si>
  <si>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</si>
  <si>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</si>
  <si>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</si>
  <si>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</si>
  <si>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</si>
  <si>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</si>
  <si>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</si>
  <si>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</si>
  <si>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</si>
  <si>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</si>
  <si>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</si>
  <si>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</si>
  <si>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</si>
  <si>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</si>
  <si>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</si>
  <si>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</si>
  <si>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</si>
  <si>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</si>
  <si>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</si>
  <si>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</si>
  <si>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</si>
  <si>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</si>
  <si>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</si>
  <si>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</si>
  <si>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</si>
  <si>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</si>
  <si>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</si>
  <si>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</si>
  <si>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</si>
  <si>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</si>
  <si>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</si>
  <si>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</si>
  <si>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</si>
  <si>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</si>
  <si>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</si>
  <si>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</si>
  <si>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</si>
  <si>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</si>
  <si>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</si>
  <si>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</si>
  <si>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</si>
  <si>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</si>
  <si>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</si>
  <si>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</si>
  <si>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</si>
  <si>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</si>
  <si>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</si>
  <si>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</si>
  <si>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</si>
  <si>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</si>
  <si>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</si>
  <si>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</si>
  <si>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</si>
  <si>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</si>
  <si>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</si>
  <si>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</si>
  <si>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</si>
  <si>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</si>
  <si>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</si>
  <si>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</si>
  <si>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</si>
  <si>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</si>
  <si>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</si>
  <si>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</si>
  <si>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</si>
  <si>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</si>
  <si>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</si>
  <si>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</si>
  <si>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</si>
  <si>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</si>
  <si>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</si>
  <si>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</si>
  <si>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</si>
  <si>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</si>
  <si>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</si>
  <si>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</si>
  <si>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</si>
  <si>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</si>
  <si>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</si>
  <si>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</si>
  <si>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</si>
  <si>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</si>
  <si>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</si>
  <si>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</si>
  <si>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</si>
  <si>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</si>
  <si>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</si>
  <si>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</si>
  <si>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</si>
  <si>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</si>
  <si>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</si>
  <si>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</si>
  <si>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</si>
  <si>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</si>
  <si>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</si>
  <si>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</si>
  <si>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</si>
  <si>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</si>
  <si>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</si>
  <si>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</si>
  <si>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</si>
  <si>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</si>
  <si>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</si>
  <si>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</si>
  <si>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</si>
  <si>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</si>
  <si>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</si>
  <si>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</si>
  <si>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</si>
  <si>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</si>
  <si>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</si>
  <si>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</si>
  <si>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</si>
  <si>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</si>
  <si>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</si>
  <si>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</si>
  <si>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</si>
  <si>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</si>
  <si>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</si>
  <si>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</si>
  <si>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</si>
  <si>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</si>
  <si>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</si>
  <si>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</si>
  <si>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</si>
  <si>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</si>
  <si>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</si>
  <si>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</si>
  <si>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</si>
  <si>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</si>
  <si>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</si>
  <si>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</si>
  <si>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</si>
  <si>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</si>
  <si>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</si>
  <si>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</si>
  <si>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</si>
  <si>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</si>
  <si>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</si>
  <si>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</si>
  <si>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</si>
  <si>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</si>
  <si>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</si>
  <si>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</si>
  <si>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</si>
  <si>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</si>
  <si>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</si>
  <si>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</si>
  <si>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</si>
  <si>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</si>
  <si>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</si>
  <si>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</si>
  <si>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</si>
  <si>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</si>
  <si>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</si>
  <si>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</si>
  <si>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</si>
  <si>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</si>
  <si>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</si>
  <si>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</si>
  <si>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</si>
  <si>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</si>
  <si>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</si>
  <si>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</si>
  <si>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</si>
  <si>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</si>
  <si>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</si>
  <si>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</si>
  <si>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</si>
  <si>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</si>
  <si>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</si>
  <si>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</si>
  <si>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</si>
  <si>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</si>
  <si>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</si>
  <si>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</si>
  <si>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</si>
  <si>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</si>
  <si>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</si>
  <si>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</si>
  <si>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</si>
  <si>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</si>
  <si>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</si>
  <si>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</si>
  <si>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</si>
  <si>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</si>
  <si>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</si>
  <si>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</si>
  <si>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</si>
  <si>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</si>
  <si>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</si>
  <si>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</si>
  <si>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</si>
  <si>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</si>
  <si>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</si>
  <si>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</si>
  <si>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</si>
  <si>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</si>
  <si>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</si>
  <si>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</si>
  <si>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</si>
  <si>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</si>
  <si>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</si>
  <si>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</si>
  <si>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</si>
  <si>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</si>
  <si>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</si>
  <si>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</si>
  <si>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</si>
  <si>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</si>
  <si>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</si>
  <si>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</si>
  <si>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</si>
  <si>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</si>
  <si>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</si>
  <si>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</si>
  <si>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</si>
  <si>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</si>
  <si>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</si>
  <si>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</si>
  <si>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</si>
  <si>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</si>
  <si>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</si>
  <si>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</si>
  <si>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</si>
  <si>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</si>
  <si>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</si>
  <si>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</si>
  <si>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</si>
  <si>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</si>
  <si>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</si>
  <si>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</si>
  <si>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</si>
  <si>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</si>
  <si>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</si>
  <si>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</si>
  <si>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</si>
  <si>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</si>
  <si>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</si>
  <si>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</si>
  <si>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</si>
  <si>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</si>
  <si>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</si>
  <si>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</si>
  <si>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</si>
  <si>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</si>
  <si>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</si>
  <si>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</si>
  <si>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</si>
  <si>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</si>
  <si>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</si>
  <si>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</si>
  <si>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</si>
  <si>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</si>
  <si>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</si>
  <si>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</si>
  <si>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</si>
  <si>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</si>
  <si>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</si>
  <si>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</si>
  <si>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</si>
  <si>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</si>
  <si>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</si>
  <si>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</si>
  <si>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</si>
  <si>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</si>
  <si>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</si>
  <si>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</si>
  <si>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</si>
  <si>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</si>
  <si>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</si>
  <si>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</si>
  <si>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</si>
  <si>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</si>
  <si>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</si>
  <si>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</si>
  <si>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</si>
  <si>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</si>
  <si>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</si>
  <si>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</si>
  <si>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</si>
  <si>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</si>
  <si>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</si>
  <si>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</si>
  <si>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</si>
  <si>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</si>
  <si>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</si>
  <si>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</si>
  <si>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</si>
  <si>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</si>
  <si>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</si>
  <si>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</si>
  <si>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</si>
  <si>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</si>
  <si>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</si>
  <si>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</si>
  <si>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</si>
  <si>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</si>
  <si>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</si>
  <si>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</si>
  <si>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</si>
  <si>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</si>
  <si>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</si>
  <si>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</si>
  <si>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</si>
  <si>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</si>
  <si>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</si>
  <si>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</si>
  <si>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</si>
  <si>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</si>
  <si>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</si>
  <si>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</si>
  <si>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</si>
  <si>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</si>
  <si>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</si>
  <si>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</si>
  <si>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</si>
  <si>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</si>
  <si>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</si>
  <si>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</si>
  <si>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</si>
  <si>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</si>
  <si>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</si>
  <si>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</si>
  <si>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</si>
  <si>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</si>
  <si>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</si>
  <si>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</si>
  <si>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</si>
  <si>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</si>
  <si>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</si>
  <si>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</si>
  <si>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</si>
  <si>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</si>
  <si>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</si>
  <si>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</si>
  <si>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</si>
  <si>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</si>
  <si>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</si>
  <si>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</si>
  <si>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</si>
  <si>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</si>
  <si>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</si>
  <si>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</si>
  <si>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</si>
  <si>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</si>
  <si>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</si>
  <si>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</si>
  <si>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</si>
  <si>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</si>
  <si>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</si>
  <si>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</si>
  <si>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</si>
  <si>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</si>
  <si>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</si>
  <si>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</si>
  <si>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</si>
  <si>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</si>
  <si>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</si>
  <si>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</si>
  <si>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</si>
  <si>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</si>
  <si>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</si>
  <si>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</si>
  <si>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</si>
  <si>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</si>
  <si>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</si>
  <si>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</si>
  <si>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</si>
  <si>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</si>
  <si>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</si>
  <si>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</si>
  <si>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</si>
  <si>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</si>
  <si>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</si>
  <si>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</si>
  <si>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</si>
  <si>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</si>
  <si>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</si>
  <si>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</si>
  <si>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</si>
  <si>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</si>
  <si>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</si>
  <si>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</si>
  <si>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</si>
  <si>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</si>
  <si>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</si>
  <si>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</si>
  <si>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</si>
  <si>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</si>
  <si>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</si>
  <si>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</si>
  <si>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</si>
  <si>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</si>
  <si>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</si>
  <si>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</si>
  <si>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</si>
  <si>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</si>
  <si>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</si>
  <si>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</si>
  <si>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</si>
  <si>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</si>
  <si>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</si>
  <si>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</si>
  <si>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</si>
  <si>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</si>
  <si>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</si>
  <si>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</si>
  <si>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</si>
  <si>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</si>
  <si>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</si>
  <si>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</si>
  <si>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</si>
  <si>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</si>
  <si>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</si>
  <si>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</si>
  <si>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</si>
  <si>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</si>
  <si>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</si>
  <si>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</si>
  <si>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</si>
  <si>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</si>
  <si>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</si>
  <si>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</si>
  <si>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</si>
  <si>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</si>
  <si>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</si>
  <si>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</si>
  <si>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</si>
  <si>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</si>
  <si>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</si>
  <si>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</si>
  <si>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</si>
  <si>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</si>
  <si>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</si>
  <si>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</si>
  <si>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</si>
  <si>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</si>
  <si>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</si>
  <si>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</si>
  <si>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</si>
  <si>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</si>
  <si>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</si>
  <si>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</si>
  <si>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</si>
  <si>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</si>
  <si>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</si>
  <si>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</si>
  <si>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</si>
  <si>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</si>
  <si>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</si>
  <si>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</si>
  <si>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</si>
  <si>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</si>
  <si>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</si>
  <si>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</si>
  <si>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</si>
  <si>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</si>
  <si>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</si>
  <si>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</si>
  <si>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</si>
  <si>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</si>
  <si>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</si>
  <si>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</si>
  <si>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</si>
  <si>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</si>
  <si>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</si>
  <si>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</si>
  <si>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</si>
  <si>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</si>
  <si>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</si>
  <si>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</si>
  <si>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</si>
  <si>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</si>
  <si>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</si>
  <si>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</si>
  <si>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</si>
  <si>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</si>
  <si>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</si>
  <si>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</si>
  <si>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</si>
  <si>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</si>
  <si>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</si>
  <si>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</si>
  <si>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</si>
  <si>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</si>
  <si>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</si>
  <si>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</si>
  <si>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</si>
  <si>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</si>
  <si>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</si>
  <si>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</si>
  <si>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</si>
  <si>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</si>
  <si>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</si>
  <si>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</si>
  <si>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</si>
  <si>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</si>
  <si>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</si>
  <si>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</si>
  <si>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</si>
  <si>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</si>
  <si>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</si>
  <si>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</si>
  <si>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</si>
  <si>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</si>
  <si>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</si>
  <si>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</si>
  <si>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</si>
  <si>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</si>
  <si>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</si>
  <si>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</si>
  <si>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</si>
  <si>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</si>
  <si>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</si>
  <si>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</si>
  <si>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</si>
  <si>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</si>
  <si>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</si>
  <si>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</si>
  <si>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</si>
  <si>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</si>
  <si>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</si>
  <si>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</si>
  <si>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</si>
  <si>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</si>
  <si>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</si>
  <si>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</si>
  <si>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</si>
  <si>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</si>
  <si>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</si>
  <si>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</si>
  <si>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</si>
  <si>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</si>
  <si>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</si>
  <si>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</si>
  <si>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</si>
  <si>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</si>
  <si>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</si>
  <si>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</si>
  <si>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</si>
  <si>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</si>
  <si>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</si>
  <si>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</si>
  <si>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</si>
  <si>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</si>
  <si>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</si>
  <si>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</si>
  <si>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</si>
  <si>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</si>
  <si>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</si>
  <si>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</si>
  <si>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</si>
  <si>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</si>
  <si>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</si>
  <si>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</si>
  <si>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</si>
  <si>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</si>
  <si>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</si>
  <si>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</si>
  <si>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</si>
  <si>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</si>
  <si>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</si>
  <si>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</si>
  <si>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</si>
  <si>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</si>
  <si>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</si>
  <si>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</si>
  <si>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</si>
  <si>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</si>
  <si>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</si>
  <si>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</si>
  <si>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</si>
  <si>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</si>
  <si>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</si>
  <si>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</si>
  <si>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</si>
  <si>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</si>
  <si>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</si>
  <si>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</si>
  <si>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</si>
  <si>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</si>
  <si>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</si>
  <si>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</si>
  <si>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</si>
  <si>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</si>
  <si>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</si>
  <si>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</si>
  <si>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</si>
  <si>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</si>
  <si>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</si>
  <si>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</si>
  <si>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</si>
  <si>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</si>
  <si>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</si>
  <si>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</si>
  <si>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</si>
  <si>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</si>
  <si>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</si>
  <si>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</si>
  <si>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</si>
  <si>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</si>
  <si>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</si>
  <si>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</si>
  <si>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</si>
  <si>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</si>
  <si>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</si>
  <si>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</si>
  <si>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</si>
  <si>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</si>
  <si>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</si>
  <si>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</si>
  <si>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</si>
  <si>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</si>
  <si>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</si>
  <si>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</si>
  <si>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</si>
  <si>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</si>
  <si>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</si>
  <si>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</si>
  <si>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</si>
  <si>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</si>
  <si>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</si>
  <si>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</si>
  <si>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</si>
  <si>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</si>
  <si>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</si>
  <si>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</si>
  <si>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</si>
  <si>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</si>
  <si>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</si>
  <si>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</si>
  <si>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</si>
  <si>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</si>
  <si>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</si>
  <si>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</si>
  <si>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</si>
  <si>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</si>
  <si>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</si>
  <si>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</si>
  <si>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</si>
  <si>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</si>
  <si>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</si>
  <si>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</si>
  <si>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</si>
  <si>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</si>
  <si>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</si>
  <si>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</si>
  <si>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</si>
  <si>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</si>
  <si>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</si>
  <si>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</si>
  <si>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</si>
  <si>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</si>
  <si>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</si>
  <si>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</si>
  <si>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</si>
  <si>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</si>
  <si>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</si>
  <si>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</si>
  <si>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</si>
  <si>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</si>
  <si>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</si>
  <si>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</si>
  <si>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</si>
  <si>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</si>
  <si>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</si>
  <si>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</si>
  <si>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</si>
  <si>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</si>
  <si>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</si>
  <si>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</si>
  <si>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</si>
  <si>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</si>
  <si>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</si>
  <si>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</si>
  <si>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</si>
  <si>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</si>
  <si>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</si>
  <si>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</si>
  <si>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</si>
  <si>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</si>
  <si>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</si>
  <si>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</si>
  <si>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</si>
  <si>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</si>
  <si>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</si>
  <si>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</si>
  <si>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</si>
  <si>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</si>
  <si>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</si>
  <si>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</si>
  <si>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</si>
  <si>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</si>
  <si>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</si>
  <si>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</si>
  <si>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</si>
  <si>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</si>
  <si>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</si>
  <si>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</si>
  <si>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</si>
  <si>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</si>
  <si>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</si>
  <si>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</si>
  <si>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</si>
  <si>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</si>
  <si>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</si>
  <si>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</si>
  <si>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</si>
  <si>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</si>
  <si>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</si>
  <si>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</si>
  <si>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</si>
  <si>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</si>
  <si>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</si>
  <si>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</si>
  <si>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</si>
  <si>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</si>
  <si>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</si>
  <si>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</si>
  <si>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</si>
  <si>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</si>
  <si>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</si>
  <si>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</si>
  <si>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</si>
  <si>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</si>
  <si>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</si>
  <si>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</si>
  <si>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</si>
  <si>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</si>
  <si>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</si>
  <si>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</si>
  <si>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</si>
  <si>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</si>
  <si>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</si>
  <si>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</si>
  <si>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</si>
  <si>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</si>
  <si>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</si>
  <si>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</si>
  <si>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</si>
  <si>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</si>
  <si>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</si>
  <si>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</si>
  <si>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</si>
  <si>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</si>
  <si>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</si>
  <si>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</si>
  <si>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</si>
  <si>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</si>
  <si>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</si>
  <si>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</si>
  <si>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</si>
  <si>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</si>
  <si>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</si>
  <si>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</si>
  <si>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</si>
  <si>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</si>
  <si>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</si>
  <si>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</si>
  <si>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</si>
  <si>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</si>
  <si>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</si>
  <si>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</si>
  <si>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</si>
  <si>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</si>
  <si>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</si>
  <si>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</si>
  <si>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</si>
  <si>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</si>
  <si>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</si>
  <si>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</si>
  <si>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</si>
  <si>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</si>
  <si>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</si>
  <si>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</si>
  <si>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</si>
  <si>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</si>
  <si>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</si>
  <si>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</si>
  <si>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</si>
  <si>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</si>
  <si>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</si>
  <si>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</si>
  <si>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</si>
  <si>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</si>
  <si>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</si>
  <si>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</si>
  <si>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</si>
  <si>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</si>
  <si>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</si>
  <si>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</si>
  <si>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</si>
  <si>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</si>
  <si>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</si>
  <si>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</si>
  <si>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</si>
  <si>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</si>
  <si>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</si>
  <si>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</si>
  <si>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</si>
  <si>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</si>
  <si>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</si>
  <si>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</si>
  <si>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</si>
  <si>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</si>
  <si>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</si>
  <si>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</si>
  <si>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</si>
  <si>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</si>
  <si>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</si>
  <si>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</si>
  <si>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</si>
  <si>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</si>
  <si>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</si>
  <si>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</si>
  <si>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</si>
  <si>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</si>
  <si>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</si>
  <si>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</si>
  <si>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</si>
  <si>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</si>
  <si>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</si>
  <si>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</si>
  <si>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</si>
  <si>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</si>
  <si>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</si>
  <si>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</si>
  <si>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</si>
  <si>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</si>
  <si>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</si>
  <si>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</si>
  <si>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</si>
  <si>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</si>
  <si>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</si>
  <si>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</si>
  <si>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</si>
  <si>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</si>
  <si>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</si>
  <si>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</si>
  <si>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</si>
  <si>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</si>
  <si>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</si>
  <si>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</si>
  <si>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</si>
  <si>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</si>
  <si>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</si>
  <si>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</si>
  <si>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</si>
  <si>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</si>
  <si>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</si>
  <si>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</si>
  <si>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</si>
  <si>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</si>
  <si>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</si>
  <si>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</si>
  <si>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</si>
  <si>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</si>
  <si>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</si>
  <si>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</si>
  <si>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</si>
  <si>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</si>
  <si>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</si>
  <si>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</si>
  <si>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</si>
  <si>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</si>
  <si>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</si>
  <si>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</si>
  <si>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</si>
  <si>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</si>
  <si>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</si>
  <si>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</si>
  <si>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</si>
  <si>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</si>
  <si>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</si>
  <si>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</si>
  <si>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</si>
  <si>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</si>
  <si>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</si>
  <si>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</si>
  <si>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</si>
  <si>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</si>
  <si>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</si>
  <si>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</si>
  <si>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</si>
  <si>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</si>
  <si>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</si>
  <si>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</si>
  <si>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</si>
  <si>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</si>
  <si>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</si>
  <si>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</si>
  <si>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</si>
  <si>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</si>
  <si>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</si>
  <si>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</si>
  <si>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</si>
  <si>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</si>
  <si>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</si>
  <si>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</si>
  <si>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</si>
  <si>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</si>
  <si>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</si>
  <si>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</si>
  <si>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</si>
  <si>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</si>
  <si>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</si>
  <si>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</si>
  <si>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</si>
  <si>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</si>
  <si>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</si>
  <si>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</si>
  <si>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</si>
  <si>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</si>
  <si>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</si>
  <si>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</si>
  <si>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</si>
  <si>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</si>
  <si>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</si>
  <si>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</si>
  <si>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</si>
  <si>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</si>
  <si>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</si>
  <si>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</si>
  <si>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</si>
  <si>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</si>
  <si>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</si>
  <si>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</si>
  <si>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</si>
  <si>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</si>
  <si>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</si>
  <si>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</si>
  <si>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</si>
  <si>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</si>
  <si>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</si>
  <si>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</si>
  <si>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</si>
  <si>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</si>
  <si>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</si>
  <si>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</si>
  <si>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</si>
  <si>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</si>
  <si>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</si>
  <si>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</si>
  <si>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</si>
  <si>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</si>
  <si>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</si>
  <si>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</si>
  <si>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</si>
  <si>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</si>
  <si>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</si>
  <si>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</si>
  <si>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</si>
  <si>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</si>
  <si>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</si>
  <si>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</si>
  <si>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</si>
  <si>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</si>
  <si>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</si>
  <si>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</si>
  <si>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</si>
  <si>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</si>
  <si>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</si>
  <si>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</si>
  <si>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</si>
  <si>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</si>
  <si>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</si>
  <si>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</si>
  <si>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</si>
  <si>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</si>
  <si>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</si>
  <si>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</si>
  <si>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</si>
  <si>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</si>
  <si>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</si>
  <si>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</si>
  <si>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</si>
  <si>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</si>
  <si>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</si>
  <si>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</si>
  <si>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</si>
  <si>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</si>
  <si>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</si>
  <si>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</si>
  <si>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</si>
  <si>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</si>
  <si>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</si>
  <si>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</si>
  <si>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</si>
  <si>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</si>
  <si>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</si>
  <si>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</si>
  <si>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</si>
  <si>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</si>
  <si>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</si>
  <si>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</si>
  <si>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</si>
  <si>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</si>
  <si>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</si>
  <si>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</si>
  <si>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</si>
  <si>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</si>
  <si>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</si>
  <si>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</si>
  <si>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</si>
  <si>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</si>
  <si>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</si>
  <si>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</si>
  <si>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</si>
  <si>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</si>
  <si>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</si>
  <si>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</si>
  <si>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</si>
  <si>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</si>
  <si>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</si>
  <si>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</si>
  <si>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</si>
  <si>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</si>
  <si>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</si>
  <si>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</si>
  <si>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</si>
  <si>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</si>
  <si>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</si>
  <si>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</si>
  <si>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</si>
  <si>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</si>
  <si>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</si>
  <si>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</si>
  <si>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</si>
  <si>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</si>
  <si>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</si>
  <si>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</si>
  <si>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</si>
  <si>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</si>
  <si>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</si>
  <si>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</si>
  <si>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</si>
  <si>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</si>
  <si>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</si>
  <si>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</si>
  <si>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</si>
  <si>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</si>
  <si>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</si>
  <si>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</si>
  <si>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</si>
  <si>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</si>
  <si>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</si>
  <si>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</si>
  <si>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</si>
  <si>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</si>
  <si>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</si>
  <si>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</si>
  <si>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</si>
  <si>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</si>
  <si>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</si>
  <si>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</si>
  <si>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</si>
  <si>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</si>
  <si>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</si>
  <si>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</si>
  <si>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</si>
  <si>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</si>
  <si>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</si>
  <si>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</si>
  <si>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</si>
  <si>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</si>
  <si>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</si>
  <si>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</si>
  <si>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</si>
  <si>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</si>
  <si>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</si>
  <si>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</si>
  <si>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</si>
  <si>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</si>
  <si>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</si>
  <si>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</si>
  <si>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</si>
  <si>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</si>
  <si>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</si>
  <si>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</si>
  <si>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</si>
  <si>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</si>
  <si>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</si>
  <si>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</si>
  <si>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</si>
  <si>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</si>
  <si>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</si>
  <si>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</si>
  <si>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</si>
  <si>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</si>
  <si>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</si>
  <si>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</si>
  <si>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</si>
  <si>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</si>
  <si>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</si>
  <si>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</si>
  <si>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</si>
  <si>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</si>
  <si>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</si>
  <si>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</si>
  <si>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</si>
  <si>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</si>
  <si>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</si>
  <si>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</si>
  <si>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</si>
  <si>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</si>
  <si>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</si>
  <si>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</si>
  <si>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</si>
  <si>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</si>
  <si>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</si>
  <si>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</si>
  <si>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</si>
  <si>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</si>
  <si>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</si>
  <si>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</si>
  <si>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</si>
  <si>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</si>
  <si>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</si>
  <si>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</si>
  <si>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</si>
  <si>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</si>
  <si>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</si>
  <si>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</si>
  <si>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</si>
  <si>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</si>
  <si>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</si>
  <si>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</si>
  <si>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</si>
  <si>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</si>
  <si>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</si>
  <si>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</si>
  <si>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</si>
  <si>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</si>
  <si>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</si>
  <si>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</si>
  <si>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</si>
  <si>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</si>
  <si>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</si>
  <si>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</si>
  <si>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</si>
  <si>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</si>
  <si>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</si>
  <si>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</si>
  <si>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</si>
  <si>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</si>
  <si>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</si>
  <si>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</si>
  <si>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</si>
  <si>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</si>
  <si>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</si>
  <si>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</si>
  <si>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</si>
  <si>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</si>
  <si>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</si>
  <si>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</si>
  <si>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</si>
  <si>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</si>
  <si>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</si>
  <si>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</si>
  <si>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</si>
  <si>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</si>
  <si>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</si>
  <si>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</si>
  <si>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</si>
  <si>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</si>
  <si>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</si>
  <si>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</si>
  <si>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</si>
  <si>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</si>
  <si>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</si>
  <si>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</si>
  <si>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</si>
  <si>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</si>
  <si>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</si>
  <si>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</si>
  <si>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</si>
  <si>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</si>
  <si>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</si>
  <si>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</si>
  <si>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</si>
  <si>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</si>
  <si>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</si>
  <si>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</si>
  <si>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</si>
  <si>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</si>
  <si>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</si>
  <si>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</si>
  <si>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</si>
  <si>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</si>
  <si>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</si>
  <si>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</si>
  <si>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</si>
  <si>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</si>
  <si>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</si>
  <si>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</si>
  <si>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</si>
  <si>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</si>
  <si>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</si>
  <si>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</si>
  <si>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</si>
  <si>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</si>
  <si>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</si>
  <si>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</si>
  <si>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</si>
  <si>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</si>
  <si>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</si>
  <si>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</si>
  <si>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</si>
  <si>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</si>
  <si>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</si>
  <si>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</si>
  <si>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</si>
  <si>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</si>
  <si>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</si>
  <si>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</si>
  <si>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</si>
  <si>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</si>
  <si>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</si>
  <si>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</si>
  <si>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</si>
  <si>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</si>
  <si>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</si>
  <si>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</si>
  <si>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</si>
  <si>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</si>
  <si>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</si>
  <si>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</si>
  <si>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</si>
  <si>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</si>
  <si>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</si>
  <si>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</si>
  <si>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</si>
  <si>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</si>
  <si>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</si>
  <si>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</si>
  <si>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</si>
  <si>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</si>
  <si>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</si>
  <si>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</si>
  <si>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</si>
  <si>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</si>
  <si>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</si>
  <si>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</si>
  <si>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</si>
  <si>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</si>
  <si>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</si>
  <si>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</si>
  <si>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</si>
  <si>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</si>
  <si>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</si>
  <si>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</si>
  <si>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</si>
  <si>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</si>
  <si>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</si>
  <si>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</si>
  <si>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</si>
  <si>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</si>
  <si>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</si>
  <si>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</si>
  <si>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</si>
  <si>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</si>
  <si>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</si>
  <si>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</si>
  <si>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</si>
  <si>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</si>
  <si>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</si>
  <si>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</si>
  <si>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</si>
  <si>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</si>
  <si>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</si>
  <si>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</si>
  <si>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</si>
  <si>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</si>
  <si>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</si>
  <si>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</si>
  <si>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</si>
  <si>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</si>
  <si>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</si>
  <si>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</si>
  <si>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</si>
  <si>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</si>
  <si>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</si>
  <si>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</si>
  <si>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</si>
  <si>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</si>
  <si>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</si>
  <si>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</si>
  <si>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</si>
  <si>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</si>
  <si>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</si>
  <si>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</si>
  <si>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</si>
  <si>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</si>
  <si>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</si>
  <si>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</si>
  <si>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</si>
  <si>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</si>
  <si>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</si>
  <si>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</si>
  <si>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</si>
  <si>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</si>
  <si>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</si>
  <si>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</si>
  <si>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</si>
  <si>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</si>
  <si>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</si>
  <si>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</si>
  <si>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</si>
  <si>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</si>
  <si>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</si>
  <si>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</si>
  <si>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</si>
  <si>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</si>
  <si>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</si>
  <si>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</si>
  <si>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</si>
  <si>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</si>
  <si>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</si>
  <si>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</si>
  <si>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</si>
  <si>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</si>
  <si>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</si>
  <si>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</si>
  <si>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</si>
  <si>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</si>
  <si>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</si>
  <si>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</si>
  <si>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</si>
  <si>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</si>
  <si>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</si>
  <si>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</si>
  <si>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</si>
  <si>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</si>
  <si>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</si>
  <si>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</si>
  <si>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</si>
  <si>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</si>
  <si>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</si>
  <si>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</si>
  <si>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</si>
  <si>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</si>
  <si>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</si>
  <si>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</si>
  <si>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</si>
  <si>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</si>
  <si>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</si>
  <si>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</si>
  <si>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</si>
  <si>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</si>
  <si>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</si>
  <si>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</si>
  <si>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</si>
  <si>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</si>
  <si>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</si>
  <si>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</si>
  <si>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</si>
  <si>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</si>
  <si>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</si>
  <si>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</si>
  <si>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</si>
  <si>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</si>
  <si>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</si>
  <si>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</si>
  <si>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</si>
  <si>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</si>
  <si>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</si>
  <si>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</si>
  <si>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</si>
  <si>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</si>
  <si>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</si>
  <si>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</si>
  <si>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</si>
  <si>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</si>
  <si>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</si>
  <si>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</si>
  <si>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</si>
  <si>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</si>
  <si>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</si>
  <si>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</si>
  <si>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</si>
  <si>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</si>
  <si>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</si>
  <si>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</si>
  <si>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</si>
  <si>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</si>
  <si>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</si>
  <si>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</si>
  <si>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</si>
  <si>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</si>
  <si>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</si>
  <si>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</si>
  <si>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</si>
  <si>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</si>
  <si>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</si>
  <si>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</si>
  <si>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</si>
  <si>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</si>
  <si>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</si>
  <si>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</si>
  <si>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</si>
  <si>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</si>
  <si>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</si>
  <si>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</si>
  <si>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</si>
  <si>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</si>
  <si>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</si>
  <si>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</si>
  <si>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</si>
  <si>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</si>
  <si>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</si>
  <si>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</si>
  <si>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</si>
  <si>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</si>
  <si>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</si>
  <si>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</si>
  <si>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</si>
  <si>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</si>
  <si>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</si>
  <si>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</si>
  <si>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</si>
  <si>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</si>
  <si>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</si>
  <si>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</si>
  <si>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</si>
  <si>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</si>
  <si>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</si>
  <si>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</si>
  <si>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</si>
  <si>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</si>
  <si>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</si>
  <si>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</si>
  <si>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</si>
  <si>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</si>
  <si>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</si>
  <si>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</si>
  <si>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</si>
  <si>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</si>
  <si>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</si>
  <si>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</si>
  <si>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</si>
  <si>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</si>
  <si>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</si>
  <si>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</si>
  <si>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</si>
  <si>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</si>
  <si>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</si>
  <si>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</si>
  <si>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</si>
  <si>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</si>
  <si>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</si>
  <si>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</si>
  <si>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</si>
  <si>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</si>
  <si>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</si>
  <si>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</si>
  <si>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</si>
  <si>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</si>
  <si>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</si>
  <si>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</si>
  <si>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</si>
  <si>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</si>
  <si>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</si>
  <si>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</si>
  <si>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</si>
  <si>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</si>
  <si>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</si>
  <si>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</si>
  <si>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</si>
  <si>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</si>
  <si>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</si>
  <si>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</si>
  <si>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</si>
  <si>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</si>
  <si>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</si>
  <si>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</si>
  <si>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</si>
  <si>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</si>
  <si>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</si>
  <si>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</si>
  <si>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</si>
  <si>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</si>
  <si>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</si>
  <si>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</si>
  <si>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</si>
  <si>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</si>
  <si>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</si>
  <si>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</si>
  <si>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</si>
  <si>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</si>
  <si>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</si>
  <si>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</si>
  <si>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</si>
  <si>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</si>
  <si>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</si>
  <si>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</si>
  <si>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</si>
  <si>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</si>
  <si>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</si>
  <si>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</si>
  <si>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</si>
  <si>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</si>
  <si>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</si>
  <si>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</si>
  <si>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</si>
  <si>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</si>
  <si>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</si>
  <si>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</si>
  <si>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</si>
  <si>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</si>
  <si>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</si>
  <si>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</si>
  <si>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</si>
  <si>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</si>
  <si>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</si>
  <si>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</si>
  <si>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</si>
  <si>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</si>
  <si>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</si>
  <si>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</si>
  <si>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</si>
  <si>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</si>
  <si>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</si>
  <si>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</si>
  <si>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</si>
  <si>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</si>
  <si>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</si>
  <si>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</si>
  <si>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</si>
  <si>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</si>
  <si>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</si>
  <si>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</si>
  <si>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</si>
  <si>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</si>
  <si>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</si>
  <si>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</si>
  <si>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</si>
  <si>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</si>
  <si>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</si>
  <si>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</si>
  <si>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</si>
  <si>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</si>
  <si>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</si>
  <si>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</si>
  <si>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</si>
  <si>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</si>
  <si>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</si>
  <si>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</si>
  <si>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</si>
  <si>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</si>
  <si>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</si>
  <si>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</si>
  <si>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</si>
  <si>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</si>
  <si>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</si>
  <si>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</si>
  <si>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</si>
  <si>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</si>
  <si>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</si>
  <si>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</si>
  <si>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</si>
  <si>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</si>
  <si>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</si>
  <si>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</si>
  <si>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</si>
  <si>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</si>
  <si>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</si>
  <si>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</si>
  <si>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</si>
  <si>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</si>
  <si>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</si>
  <si>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</si>
  <si>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</si>
  <si>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</si>
  <si>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</si>
  <si>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</si>
  <si>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</si>
  <si>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</si>
  <si>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</si>
  <si>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</si>
  <si>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</si>
  <si>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</si>
  <si>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</si>
  <si>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</si>
  <si>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</si>
  <si>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</si>
  <si>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</si>
  <si>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</si>
  <si>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</si>
  <si>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</si>
  <si>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</si>
  <si>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</si>
  <si>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</si>
  <si>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</si>
  <si>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</si>
  <si>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</si>
  <si>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</si>
  <si>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</si>
  <si>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</si>
  <si>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</si>
  <si>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</si>
  <si>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</si>
  <si>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</si>
  <si>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</si>
  <si>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</si>
  <si>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</si>
  <si>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</si>
  <si>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</si>
  <si>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</si>
  <si>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</si>
  <si>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</si>
  <si>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</si>
  <si>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</si>
  <si>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</si>
  <si>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</si>
  <si>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</si>
  <si>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</si>
  <si>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</si>
  <si>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</si>
  <si>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</si>
  <si>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</si>
  <si>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</si>
  <si>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</si>
  <si>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</si>
  <si>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</si>
  <si>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</si>
  <si>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</si>
  <si>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</si>
  <si>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</si>
  <si>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</si>
  <si>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</si>
  <si>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</si>
  <si>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</si>
  <si>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</si>
  <si>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</si>
  <si>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</si>
  <si>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</si>
  <si>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</si>
  <si>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</si>
  <si>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</si>
  <si>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</si>
  <si>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</si>
  <si>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</si>
  <si>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</si>
  <si>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</si>
  <si>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</si>
  <si>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</si>
  <si>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</si>
  <si>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</si>
  <si>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</si>
  <si>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</si>
  <si>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</si>
  <si>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</si>
  <si>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</si>
  <si>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</si>
  <si>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</si>
  <si>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</si>
  <si>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</si>
  <si>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</si>
  <si>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</si>
  <si>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</si>
  <si>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</si>
  <si>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</si>
  <si>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</si>
  <si>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</si>
  <si>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</si>
  <si>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</si>
  <si>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</si>
  <si>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</si>
  <si>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</si>
  <si>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</si>
  <si>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</si>
  <si>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</si>
  <si>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</si>
  <si>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</si>
  <si>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</si>
  <si>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</si>
  <si>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</si>
  <si>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</si>
  <si>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</si>
  <si>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</si>
  <si>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</si>
  <si>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</si>
  <si>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</si>
  <si>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</si>
  <si>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</si>
  <si>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</si>
  <si>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</si>
  <si>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</si>
  <si>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</si>
  <si>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</si>
  <si>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</si>
  <si>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</si>
  <si>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</si>
  <si>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</si>
  <si>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</si>
  <si>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</si>
  <si>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</si>
  <si>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</si>
  <si>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</si>
  <si>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</si>
  <si>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</si>
  <si>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</si>
  <si>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</si>
  <si>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</si>
  <si>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</si>
  <si>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</si>
  <si>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</si>
  <si>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</si>
  <si>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</si>
  <si>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</si>
  <si>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</si>
  <si>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</si>
  <si>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</si>
  <si>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</si>
  <si>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</si>
  <si>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</si>
  <si>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</si>
  <si>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</si>
  <si>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</si>
  <si>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</si>
  <si>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</si>
  <si>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</si>
  <si>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</si>
  <si>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</si>
  <si>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</si>
  <si>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</si>
  <si>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</si>
  <si>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</si>
  <si>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</si>
  <si>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</si>
  <si>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</si>
  <si>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</si>
  <si>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</si>
  <si>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</si>
  <si>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</si>
  <si>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</si>
  <si>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</si>
  <si>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</si>
  <si>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</si>
  <si>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</si>
  <si>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</si>
  <si>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</si>
  <si>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</si>
  <si>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</si>
  <si>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</si>
  <si>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</si>
  <si>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</si>
  <si>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</si>
  <si>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</si>
  <si>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</si>
  <si>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</si>
  <si>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</si>
  <si>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</si>
  <si>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</si>
  <si>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</si>
  <si>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</si>
  <si>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</si>
  <si>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</si>
  <si>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</si>
  <si>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</si>
  <si>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</si>
  <si>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</si>
  <si>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</si>
  <si>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</si>
  <si>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</si>
  <si>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</si>
  <si>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</si>
  <si>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</si>
  <si>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</si>
  <si>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</si>
  <si>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</si>
  <si>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</si>
  <si>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</si>
  <si>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</si>
  <si>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</si>
  <si>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</si>
  <si>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</si>
  <si>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</si>
  <si>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</si>
  <si>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</si>
  <si>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</si>
  <si>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</si>
  <si>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</si>
  <si>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</si>
  <si>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</si>
  <si>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</si>
  <si>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</si>
  <si>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</si>
  <si>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</si>
  <si>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</si>
  <si>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</si>
  <si>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</si>
  <si>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</si>
  <si>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</si>
  <si>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</si>
  <si>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</si>
  <si>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</si>
  <si>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</si>
  <si>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</si>
  <si>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</si>
  <si>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</si>
  <si>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</si>
  <si>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</si>
  <si>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</si>
  <si>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</si>
  <si>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</si>
  <si>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</si>
  <si>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</si>
  <si>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</si>
  <si>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</si>
  <si>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</si>
  <si>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</si>
  <si>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</si>
  <si>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</si>
  <si>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</si>
  <si>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</si>
  <si>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</si>
  <si>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</si>
  <si>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</si>
  <si>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</si>
  <si>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</si>
  <si>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</si>
  <si>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</si>
  <si>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</si>
  <si>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</si>
  <si>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</si>
  <si>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</si>
  <si>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</si>
  <si>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</si>
  <si>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</si>
  <si>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</si>
  <si>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</si>
  <si>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</si>
  <si>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</si>
  <si>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</si>
  <si>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</si>
  <si>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</si>
  <si>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</si>
  <si>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</si>
  <si>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</si>
  <si>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</si>
  <si>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</si>
  <si>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</si>
  <si>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</si>
  <si>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</si>
  <si>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</si>
  <si>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</si>
  <si>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</si>
  <si>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</si>
  <si>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</si>
  <si>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</si>
  <si>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</si>
  <si>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</si>
  <si>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</si>
  <si>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</si>
  <si>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</si>
  <si>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</si>
  <si>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</si>
  <si>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</si>
  <si>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</si>
  <si>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</si>
  <si>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</si>
  <si>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</si>
  <si>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</si>
  <si>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</si>
  <si>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</si>
  <si>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</si>
  <si>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</si>
  <si>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</si>
  <si>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</si>
  <si>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</si>
  <si>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</si>
  <si>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</si>
  <si>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</si>
  <si>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</si>
  <si>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</si>
  <si>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</si>
  <si>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</si>
  <si>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</si>
  <si>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</si>
  <si>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</si>
  <si>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</si>
  <si>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</si>
  <si>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</si>
  <si>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</si>
  <si>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</si>
  <si>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</si>
  <si>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</si>
  <si>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</si>
  <si>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</si>
  <si>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</si>
  <si>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</si>
  <si>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</si>
  <si>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</si>
  <si>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</si>
  <si>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</si>
  <si>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</si>
  <si>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</si>
  <si>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</si>
  <si>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</si>
  <si>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</si>
  <si>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</si>
  <si>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</si>
  <si>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</si>
  <si>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</si>
  <si>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</si>
  <si>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</si>
  <si>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</si>
  <si>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</si>
  <si>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</si>
  <si>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</si>
  <si>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</si>
  <si>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</si>
  <si>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</si>
  <si>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</si>
  <si>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</si>
  <si>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</si>
  <si>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</si>
  <si>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</si>
  <si>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</si>
  <si>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</si>
  <si>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</si>
  <si>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</si>
  <si>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</si>
  <si>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</si>
  <si>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</si>
  <si>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</si>
  <si>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</si>
  <si>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</si>
  <si>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</si>
  <si>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</si>
  <si>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</si>
  <si>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</si>
  <si>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</si>
  <si>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</si>
  <si>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</si>
  <si>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</si>
  <si>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</si>
  <si>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</si>
  <si>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</si>
  <si>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</si>
  <si>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</si>
  <si>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</si>
  <si>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</si>
  <si>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</si>
  <si>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</si>
  <si>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</si>
  <si>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</si>
  <si>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</si>
  <si>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</si>
  <si>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</si>
  <si>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</si>
  <si>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</si>
  <si>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</si>
  <si>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</si>
  <si>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</si>
  <si>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</si>
  <si>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</si>
  <si>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</si>
  <si>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</si>
  <si>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</si>
  <si>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</si>
  <si>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</si>
  <si>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</si>
  <si>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</si>
  <si>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</si>
  <si>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</si>
  <si>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</si>
  <si>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</si>
  <si>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</si>
  <si>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</si>
  <si>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</si>
  <si>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</si>
  <si>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</si>
  <si>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</si>
  <si>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</si>
  <si>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</si>
  <si>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</si>
  <si>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</si>
  <si>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</si>
  <si>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</si>
  <si>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</si>
  <si>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</si>
  <si>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</si>
  <si>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</si>
  <si>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</si>
  <si>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</si>
  <si>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</si>
  <si>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</si>
  <si>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</si>
  <si>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</si>
  <si>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</si>
  <si>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</si>
  <si>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</si>
  <si>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</si>
  <si>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</si>
  <si>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</si>
  <si>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</si>
  <si>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</si>
  <si>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</si>
  <si>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</si>
  <si>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</si>
  <si>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</si>
  <si>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</si>
  <si>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</si>
  <si>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</si>
  <si>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</si>
  <si>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</si>
  <si>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</si>
  <si>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</si>
  <si>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</si>
  <si>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</si>
  <si>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</si>
  <si>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</si>
  <si>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</si>
  <si>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</si>
  <si>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</si>
  <si>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</si>
  <si>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</si>
  <si>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</si>
  <si>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</si>
  <si>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</si>
  <si>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</si>
  <si>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</si>
  <si>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</si>
  <si>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</si>
  <si>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</si>
  <si>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</si>
  <si>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</si>
  <si>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</si>
  <si>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</si>
  <si>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</si>
  <si>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</si>
  <si>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</si>
  <si>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</si>
  <si>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</si>
  <si>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</si>
  <si>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</si>
  <si>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</si>
  <si>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</si>
  <si>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</si>
  <si>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</si>
  <si>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</si>
  <si>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</si>
  <si>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</si>
  <si>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</si>
  <si>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</si>
  <si>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</si>
  <si>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</si>
  <si>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</si>
  <si>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</si>
  <si>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</si>
  <si>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</si>
  <si>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</si>
  <si>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</si>
  <si>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</si>
  <si>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</si>
  <si>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</si>
  <si>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</si>
  <si>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</si>
  <si>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</si>
  <si>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</si>
  <si>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</si>
  <si>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</si>
  <si>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</si>
  <si>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</si>
  <si>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</si>
  <si>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</si>
  <si>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</si>
  <si>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</si>
  <si>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</si>
  <si>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</si>
  <si>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</si>
  <si>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</si>
  <si>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</si>
  <si>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</si>
  <si>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</si>
  <si>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</si>
  <si>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</si>
  <si>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</si>
  <si>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</si>
  <si>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</si>
  <si>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</si>
  <si>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</si>
  <si>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</si>
  <si>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</si>
  <si>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</si>
  <si>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</si>
  <si>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</si>
  <si>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</si>
  <si>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</si>
  <si>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</si>
  <si>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</si>
  <si>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</si>
  <si>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</si>
  <si>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</si>
  <si>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</si>
  <si>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</si>
  <si>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</si>
  <si>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</si>
  <si>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</si>
  <si>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</si>
  <si>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</si>
  <si>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</si>
  <si>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</si>
  <si>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</si>
  <si>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</si>
  <si>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</si>
  <si>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</si>
  <si>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</si>
  <si>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</si>
  <si>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</si>
  <si>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</si>
  <si>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</si>
  <si>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</si>
  <si>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</si>
  <si>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</si>
  <si>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</si>
  <si>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</si>
  <si>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</si>
  <si>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</si>
  <si>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</si>
  <si>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</si>
  <si>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</si>
  <si>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</si>
  <si>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</si>
  <si>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</si>
  <si>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</si>
  <si>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</si>
  <si>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</si>
  <si>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</si>
  <si>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</si>
  <si>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</si>
  <si>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</si>
  <si>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</si>
  <si>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</si>
  <si>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</si>
  <si>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</si>
  <si>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</si>
  <si>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</si>
  <si>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</si>
  <si>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</si>
  <si>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</si>
  <si>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</si>
  <si>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</si>
  <si>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</si>
  <si>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</si>
  <si>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</si>
  <si>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</si>
  <si>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</si>
  <si>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</si>
  <si>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</si>
  <si>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</si>
  <si>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</si>
  <si>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</si>
  <si>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</si>
  <si>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</si>
  <si>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</si>
  <si>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</si>
  <si>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</si>
  <si>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</si>
  <si>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</si>
  <si>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</si>
  <si>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</si>
  <si>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</si>
  <si>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</si>
  <si>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</si>
  <si>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</si>
  <si>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</si>
  <si>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</si>
  <si>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</si>
  <si>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</si>
  <si>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</si>
  <si>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</si>
  <si>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</si>
  <si>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</si>
  <si>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</si>
  <si>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</si>
  <si>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</si>
  <si>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</si>
  <si>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</si>
  <si>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</si>
  <si>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</si>
  <si>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</si>
  <si>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</si>
  <si>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</si>
  <si>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</si>
  <si>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</si>
  <si>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</si>
  <si>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</si>
  <si>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</si>
  <si>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</si>
  <si>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</si>
  <si>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</si>
  <si>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</si>
  <si>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</si>
  <si>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</si>
  <si>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</si>
  <si>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</si>
  <si>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</si>
  <si>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</si>
  <si>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</si>
  <si>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</si>
  <si>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</si>
  <si>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</si>
  <si>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</si>
  <si>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</si>
  <si>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</si>
  <si>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</si>
  <si>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</si>
  <si>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</si>
  <si>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</si>
  <si>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</si>
  <si>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</si>
  <si>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</si>
  <si>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</si>
  <si>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</si>
  <si>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</si>
  <si>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</si>
  <si>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</si>
  <si>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</si>
  <si>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</si>
  <si>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</si>
  <si>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</si>
  <si>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</si>
  <si>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</si>
  <si>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</si>
  <si>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</si>
  <si>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</si>
  <si>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</si>
  <si>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</si>
  <si>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</si>
  <si>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</si>
  <si>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</si>
  <si>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</si>
  <si>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</si>
  <si>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</si>
  <si>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</si>
  <si>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</si>
  <si>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</si>
  <si>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</si>
  <si>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</si>
  <si>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</si>
  <si>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</si>
  <si>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</si>
  <si>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</si>
  <si>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</si>
  <si>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</si>
  <si>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</si>
  <si>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</si>
  <si>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</si>
  <si>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</si>
  <si>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</si>
  <si>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</si>
  <si>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</si>
  <si>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</si>
  <si>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</si>
  <si>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</si>
  <si>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</si>
  <si>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</si>
  <si>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</si>
  <si>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</si>
  <si>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</si>
  <si>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</si>
  <si>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</si>
  <si>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</si>
  <si>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</si>
  <si>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</si>
  <si>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</si>
  <si>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</si>
  <si>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</si>
  <si>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</si>
  <si>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</si>
  <si>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</si>
  <si>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</si>
  <si>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</si>
  <si>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</si>
  <si>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</si>
  <si>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</si>
  <si>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</si>
  <si>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</si>
  <si>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</si>
  <si>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</si>
  <si>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</si>
  <si>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</si>
  <si>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</si>
  <si>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</si>
  <si>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</si>
  <si>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</si>
  <si>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</si>
  <si>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</si>
  <si>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</si>
  <si>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</si>
  <si>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</si>
  <si>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</si>
  <si>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</si>
  <si>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</si>
  <si>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</si>
  <si>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</si>
  <si>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</si>
  <si>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</si>
  <si>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</si>
  <si>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</si>
  <si>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</si>
  <si>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</si>
  <si>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</si>
  <si>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</si>
  <si>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</si>
  <si>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</si>
  <si>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</si>
  <si>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</si>
  <si>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</si>
  <si>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</si>
  <si>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</si>
  <si>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</si>
  <si>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</si>
  <si>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</si>
  <si>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</si>
  <si>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</si>
  <si>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</si>
  <si>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</si>
  <si>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</si>
  <si>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</si>
  <si>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</si>
  <si>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</si>
  <si>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</si>
  <si>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</si>
  <si>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</si>
  <si>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</si>
  <si>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</si>
  <si>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</si>
  <si>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</si>
  <si>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</si>
  <si>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</si>
  <si>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</si>
  <si>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</si>
  <si>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</si>
  <si>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</si>
  <si>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</si>
  <si>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</si>
  <si>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</si>
  <si>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</si>
  <si>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</si>
  <si>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</si>
  <si>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</si>
  <si>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</si>
  <si>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</si>
  <si>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</si>
  <si>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</si>
  <si>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</si>
  <si>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</si>
  <si>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</si>
  <si>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</si>
  <si>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</si>
  <si>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</si>
  <si>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</si>
  <si>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</si>
  <si>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</si>
  <si>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</si>
  <si>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</si>
  <si>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</si>
  <si>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</si>
  <si>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</si>
  <si>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</si>
  <si>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</si>
  <si>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</si>
  <si>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</si>
  <si>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</si>
  <si>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</si>
  <si>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</si>
  <si>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</si>
  <si>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</si>
  <si>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</si>
  <si>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</si>
  <si>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</si>
  <si>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</si>
  <si>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</si>
  <si>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</si>
  <si>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</si>
  <si>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</si>
  <si>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</si>
  <si>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</si>
  <si>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</si>
  <si>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</si>
  <si>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</si>
  <si>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</si>
  <si>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</si>
  <si>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</si>
  <si>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</si>
  <si>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</si>
  <si>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</si>
  <si>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</si>
  <si>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</si>
  <si>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</si>
  <si>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</si>
  <si>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</si>
  <si>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</si>
  <si>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</si>
  <si>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</si>
  <si>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</si>
  <si>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</si>
  <si>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</si>
  <si>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</si>
  <si>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</si>
  <si>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</si>
  <si>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</si>
  <si>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</si>
  <si>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</si>
  <si>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</si>
  <si>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</si>
  <si>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</si>
  <si>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</si>
  <si>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</si>
  <si>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</si>
  <si>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</si>
  <si>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</si>
  <si>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</si>
  <si>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</si>
  <si>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</si>
  <si>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</si>
  <si>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</si>
  <si>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</si>
  <si>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</si>
  <si>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</si>
  <si>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</si>
  <si>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</si>
  <si>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</si>
  <si>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</si>
  <si>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</si>
  <si>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</si>
  <si>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</si>
  <si>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</si>
  <si>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</si>
  <si>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</si>
  <si>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</si>
  <si>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</si>
  <si>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</si>
  <si>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</si>
  <si>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</si>
  <si>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</si>
  <si>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</si>
  <si>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</si>
  <si>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</si>
  <si>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</si>
  <si>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</si>
  <si>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</si>
  <si>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</si>
  <si>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</si>
  <si>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</si>
  <si>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</si>
  <si>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</si>
  <si>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</si>
  <si>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</si>
  <si>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</si>
  <si>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</si>
  <si>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</si>
  <si>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</si>
  <si>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</si>
  <si>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</si>
  <si>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</si>
  <si>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</si>
  <si>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</si>
  <si>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</si>
  <si>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</si>
  <si>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</si>
  <si>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</si>
  <si>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</si>
  <si>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</si>
  <si>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</si>
  <si>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</si>
  <si>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</si>
  <si>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</si>
  <si>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</si>
  <si>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</si>
  <si>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</si>
  <si>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</si>
  <si>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</si>
  <si>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</si>
  <si>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</si>
  <si>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</si>
  <si>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</si>
  <si>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</si>
  <si>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</si>
  <si>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</si>
  <si>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</si>
  <si>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</si>
  <si>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</si>
  <si>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</si>
  <si>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</si>
  <si>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</si>
  <si>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</si>
  <si>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</si>
  <si>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</si>
  <si>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</si>
  <si>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</si>
  <si>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</si>
  <si>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</si>
  <si>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</si>
  <si>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</si>
  <si>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</si>
  <si>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</si>
  <si>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</si>
  <si>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</si>
  <si>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</si>
  <si>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</si>
  <si>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</si>
  <si>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</si>
  <si>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</si>
  <si>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</si>
  <si>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</si>
  <si>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</si>
  <si>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</si>
  <si>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</si>
  <si>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</si>
  <si>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</si>
  <si>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</si>
  <si>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</si>
  <si>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</si>
  <si>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</si>
  <si>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</si>
  <si>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</si>
  <si>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</si>
  <si>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</si>
  <si>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</si>
  <si>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</si>
  <si>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</si>
  <si>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</si>
  <si>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</si>
  <si>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</si>
  <si>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</si>
  <si>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</si>
  <si>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</si>
  <si>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</si>
  <si>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</si>
  <si>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</si>
  <si>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</si>
  <si>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</si>
  <si>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</si>
  <si>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</si>
  <si>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</si>
  <si>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</si>
  <si>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</si>
  <si>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</si>
  <si>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</si>
  <si>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</si>
  <si>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</si>
  <si>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</si>
  <si>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</si>
  <si>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</si>
  <si>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</si>
  <si>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</si>
  <si>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</si>
  <si>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</si>
  <si>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</si>
  <si>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</si>
  <si>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</si>
  <si>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</si>
  <si>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</si>
  <si>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</si>
  <si>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</si>
  <si>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</si>
  <si>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</si>
  <si>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</si>
  <si>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</si>
  <si>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</si>
  <si>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</si>
  <si>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</si>
  <si>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</si>
  <si>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</si>
  <si>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</si>
  <si>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</si>
  <si>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</si>
  <si>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</si>
  <si>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</si>
  <si>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</si>
  <si>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</si>
  <si>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</si>
  <si>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</si>
  <si>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</si>
  <si>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</si>
  <si>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</si>
  <si>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</si>
  <si>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</si>
  <si>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</si>
  <si>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</si>
  <si>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</si>
  <si>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</si>
  <si>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</si>
  <si>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</si>
  <si>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</si>
  <si>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</si>
  <si>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</si>
  <si>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</si>
  <si>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</si>
  <si>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</si>
  <si>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</si>
  <si>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</si>
  <si>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</si>
  <si>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</si>
  <si>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</si>
  <si>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</si>
  <si>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</si>
  <si>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</si>
  <si>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</si>
  <si>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</si>
  <si>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</si>
  <si>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</si>
  <si>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</si>
  <si>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</si>
  <si>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</si>
  <si>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</si>
  <si>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</si>
  <si>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</si>
  <si>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</si>
  <si>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</si>
  <si>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</si>
  <si>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</si>
  <si>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</si>
  <si>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</si>
  <si>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</si>
  <si>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</si>
  <si>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</si>
  <si>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</si>
  <si>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</si>
  <si>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</si>
  <si>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</si>
  <si>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</si>
  <si>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</si>
  <si>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</si>
  <si>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</si>
  <si>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</si>
  <si>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</si>
  <si>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</si>
  <si>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</si>
  <si>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</si>
  <si>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</si>
  <si>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</si>
  <si>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</si>
  <si>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</si>
  <si>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</si>
  <si>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</si>
  <si>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</si>
  <si>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</si>
  <si>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</si>
  <si>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</si>
  <si>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</si>
  <si>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</si>
  <si>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</si>
  <si>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</si>
  <si>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</si>
  <si>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</si>
  <si>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</si>
  <si>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</si>
  <si>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</si>
  <si>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</si>
  <si>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</si>
  <si>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</si>
  <si>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</si>
  <si>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</si>
  <si>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</si>
  <si>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</si>
  <si>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</si>
  <si>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</si>
  <si>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</si>
  <si>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</si>
  <si>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</si>
  <si>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</si>
  <si>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</si>
  <si>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</si>
  <si>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</si>
  <si>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</si>
  <si>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</si>
  <si>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</si>
  <si>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</si>
  <si>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</si>
  <si>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</si>
  <si>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</si>
  <si>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</si>
  <si>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</si>
  <si>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</si>
  <si>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</si>
  <si>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</si>
  <si>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</si>
  <si>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</si>
  <si>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</si>
  <si>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</si>
  <si>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</si>
  <si>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</si>
  <si>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</si>
  <si>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</si>
  <si>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</si>
  <si>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</si>
  <si>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</si>
  <si>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</si>
  <si>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</si>
  <si>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</si>
  <si>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</si>
  <si>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</si>
  <si>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</si>
  <si>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</si>
  <si>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</si>
  <si>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</si>
  <si>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</si>
  <si>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</si>
  <si>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</si>
  <si>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</si>
  <si>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</si>
  <si>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</si>
  <si>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</si>
  <si>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</si>
  <si>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</si>
  <si>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</si>
  <si>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</si>
  <si>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</si>
  <si>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</si>
  <si>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</si>
  <si>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</si>
  <si>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</si>
  <si>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</si>
  <si>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</si>
  <si>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</si>
  <si>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</si>
  <si>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</si>
  <si>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</si>
  <si>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</si>
  <si>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</si>
  <si>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</si>
  <si>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</si>
  <si>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</si>
  <si>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</si>
  <si>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</si>
  <si>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</si>
  <si>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</si>
  <si>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</si>
  <si>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</si>
  <si>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</si>
  <si>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</si>
  <si>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</si>
  <si>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</si>
  <si>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</si>
  <si>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</si>
  <si>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</si>
  <si>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</si>
  <si>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</si>
  <si>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</si>
  <si>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</si>
  <si>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</si>
  <si>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</si>
  <si>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</si>
  <si>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</si>
  <si>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</si>
  <si>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</si>
  <si>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</si>
  <si>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</si>
  <si>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</si>
  <si>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</si>
  <si>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</si>
  <si>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</si>
  <si>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</si>
  <si>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</si>
  <si>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</si>
  <si>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</si>
  <si>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</si>
  <si>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</si>
  <si>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</si>
  <si>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</si>
  <si>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</si>
  <si>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</si>
  <si>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</si>
  <si>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</si>
  <si>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</si>
  <si>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</si>
  <si>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</si>
  <si>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</si>
  <si>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</si>
  <si>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</si>
  <si>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</si>
  <si>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</si>
  <si>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</si>
  <si>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</si>
  <si>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</si>
  <si>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</si>
  <si>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</si>
  <si>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</si>
  <si>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</si>
  <si>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</si>
  <si>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</si>
  <si>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</si>
  <si>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</si>
  <si>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</si>
  <si>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</si>
  <si>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</si>
  <si>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</si>
  <si>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</si>
  <si>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</si>
  <si>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</si>
  <si>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</si>
  <si>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</si>
  <si>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</si>
  <si>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</si>
  <si>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</si>
  <si>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</si>
  <si>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</si>
  <si>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</si>
  <si>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</si>
  <si>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</si>
  <si>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</si>
  <si>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</si>
  <si>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</si>
  <si>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</si>
  <si>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</si>
  <si>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</si>
  <si>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</si>
  <si>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</si>
  <si>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</si>
  <si>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</si>
  <si>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</si>
  <si>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</si>
  <si>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</si>
  <si>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</si>
  <si>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</si>
  <si>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</si>
  <si>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</si>
  <si>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</si>
  <si>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</si>
  <si>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</si>
  <si>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</si>
  <si>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</si>
  <si>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</si>
  <si>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</si>
  <si>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</si>
  <si>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</si>
  <si>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</si>
  <si>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</si>
  <si>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</si>
  <si>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</si>
  <si>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</si>
  <si>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</si>
  <si>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</si>
  <si>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</si>
  <si>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</si>
  <si>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</si>
  <si>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</si>
  <si>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</si>
  <si>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</si>
  <si>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</si>
  <si>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</si>
  <si>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</si>
  <si>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</si>
  <si>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</si>
  <si>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</si>
  <si>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</si>
  <si>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</si>
  <si>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</si>
  <si>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</si>
  <si>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</si>
  <si>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</si>
  <si>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</si>
  <si>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</si>
  <si>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</si>
  <si>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</si>
  <si>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</si>
  <si>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</si>
  <si>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</si>
  <si>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</si>
  <si>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</si>
  <si>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</si>
  <si>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</si>
  <si>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</si>
  <si>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</si>
  <si>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</si>
  <si>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</si>
  <si>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</si>
  <si>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</si>
  <si>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</si>
  <si>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</si>
  <si>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</si>
  <si>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</si>
  <si>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</si>
  <si>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</si>
  <si>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</si>
  <si>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</si>
  <si>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</si>
  <si>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</si>
  <si>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</si>
  <si>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</si>
  <si>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</si>
  <si>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</si>
  <si>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</si>
  <si>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</si>
  <si>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</si>
  <si>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</si>
  <si>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</si>
  <si>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</si>
  <si>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</si>
  <si>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</si>
  <si>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</si>
  <si>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</si>
  <si>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</si>
  <si>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</si>
  <si>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</si>
  <si>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</si>
  <si>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</si>
  <si>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</si>
  <si>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</si>
  <si>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</si>
  <si>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</si>
  <si>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</si>
  <si>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</si>
  <si>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</si>
  <si>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</si>
  <si>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</si>
  <si>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</si>
  <si>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</si>
  <si>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</si>
  <si>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</si>
  <si>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</si>
  <si>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</si>
  <si>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</si>
  <si>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</si>
  <si>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</si>
  <si>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</si>
  <si>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</si>
  <si>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</si>
  <si>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</si>
  <si>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</si>
  <si>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</si>
  <si>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</si>
  <si>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</si>
  <si>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</si>
  <si>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</si>
  <si>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</si>
  <si>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</si>
  <si>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</si>
  <si>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</si>
  <si>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</si>
  <si>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</si>
  <si>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</si>
  <si>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</si>
  <si>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</si>
  <si>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</si>
  <si>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</si>
  <si>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</si>
  <si>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</si>
  <si>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</si>
  <si>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</si>
  <si>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</si>
  <si>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</si>
  <si>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</si>
  <si>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</si>
  <si>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</si>
  <si>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</si>
  <si>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</si>
  <si>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</si>
  <si>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</si>
  <si>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</si>
  <si>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</si>
  <si>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</si>
  <si>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</si>
  <si>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</si>
  <si>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</si>
  <si>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</si>
  <si>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</si>
  <si>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</si>
  <si>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</si>
  <si>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</si>
  <si>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</si>
  <si>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</si>
  <si>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</si>
  <si>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</si>
  <si>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</si>
  <si>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</si>
  <si>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</si>
  <si>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</si>
  <si>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</si>
  <si>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</si>
  <si>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</si>
  <si>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</si>
  <si>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</si>
  <si>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</si>
  <si>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</si>
  <si>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</si>
  <si>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</si>
  <si>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</si>
  <si>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</si>
  <si>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</si>
  <si>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</si>
  <si>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</si>
  <si>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</si>
  <si>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</si>
  <si>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</si>
  <si>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</si>
  <si>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</si>
  <si>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</si>
  <si>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</si>
  <si>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</si>
  <si>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</si>
  <si>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</si>
  <si>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</si>
  <si>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</si>
  <si>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</si>
  <si>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</si>
  <si>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</si>
  <si>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</si>
  <si>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</si>
  <si>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</si>
  <si>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</si>
  <si>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</si>
  <si>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</si>
  <si>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</si>
  <si>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</si>
  <si>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</si>
  <si>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</si>
  <si>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</si>
  <si>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</si>
  <si>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</si>
  <si>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</si>
  <si>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</si>
  <si>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</si>
  <si>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</si>
  <si>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</si>
  <si>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</si>
  <si>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</si>
  <si>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</si>
  <si>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</si>
  <si>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</si>
  <si>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</si>
  <si>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</si>
  <si>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</si>
  <si>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</si>
  <si>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</si>
  <si>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</si>
  <si>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</si>
  <si>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</si>
  <si>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</si>
  <si>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</si>
  <si>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</si>
  <si>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</si>
  <si>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</si>
  <si>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</si>
  <si>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</si>
  <si>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</si>
  <si>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</si>
  <si>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</si>
  <si>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</si>
  <si>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</si>
  <si>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</si>
  <si>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</si>
  <si>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</si>
  <si>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</si>
  <si>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</si>
  <si>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</si>
  <si>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</si>
  <si>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</si>
  <si>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</si>
  <si>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</si>
  <si>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</si>
  <si>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</si>
  <si>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</si>
  <si>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</si>
  <si>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</si>
  <si>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</si>
  <si>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</si>
  <si>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</si>
  <si>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</si>
  <si>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</si>
  <si>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</si>
  <si>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</si>
  <si>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</si>
  <si>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</si>
  <si>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</si>
  <si>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</si>
  <si>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</si>
  <si>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</si>
  <si>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</si>
  <si>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</si>
  <si>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</si>
  <si>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</si>
  <si>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</si>
  <si>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</si>
  <si>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</si>
  <si>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</si>
  <si>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</si>
  <si>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</si>
  <si>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</si>
  <si>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</si>
  <si>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</si>
  <si>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</si>
  <si>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</si>
  <si>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</si>
  <si>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</si>
  <si>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</si>
  <si>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</si>
  <si>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</si>
  <si>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</si>
  <si>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</si>
  <si>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</si>
  <si>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</si>
  <si>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</si>
  <si>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</si>
  <si>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</si>
  <si>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</si>
  <si>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</si>
  <si>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</si>
  <si>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</si>
  <si>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</si>
  <si>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</si>
  <si>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</si>
  <si>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</si>
  <si>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</si>
  <si>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</si>
  <si>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</si>
  <si>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</si>
  <si>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</si>
  <si>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</si>
  <si>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</si>
  <si>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</si>
  <si>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</si>
  <si>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</si>
  <si>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</si>
  <si>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</si>
  <si>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</si>
  <si>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</si>
  <si>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</si>
  <si>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</si>
  <si>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</si>
  <si>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</si>
  <si>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</si>
  <si>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</si>
  <si>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</si>
  <si>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</si>
  <si>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</si>
  <si>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</si>
  <si>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</si>
  <si>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</si>
  <si>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</si>
  <si>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</si>
  <si>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</si>
  <si>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</si>
  <si>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</si>
  <si>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</si>
  <si>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</si>
  <si>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</si>
  <si>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</si>
  <si>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</si>
  <si>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</si>
  <si>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</si>
  <si>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</si>
  <si>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</si>
  <si>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</si>
  <si>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</si>
  <si>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</si>
  <si>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</si>
  <si>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</si>
  <si>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</si>
  <si>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</si>
  <si>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</si>
  <si>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</si>
  <si>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</si>
  <si>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</si>
  <si>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</si>
  <si>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</si>
  <si>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</si>
  <si>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</si>
  <si>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</si>
  <si>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</si>
  <si>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</si>
  <si>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</si>
  <si>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</si>
  <si>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</si>
  <si>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</si>
  <si>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</si>
  <si>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</si>
  <si>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</si>
  <si>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</si>
  <si>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</si>
  <si>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</si>
  <si>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</si>
  <si>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</si>
  <si>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</si>
  <si>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</si>
  <si>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</si>
  <si>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</si>
  <si>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</si>
  <si>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</si>
  <si>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</si>
  <si>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</si>
  <si>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</si>
  <si>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</si>
  <si>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</si>
  <si>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</si>
  <si>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</si>
  <si>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</si>
  <si>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</si>
  <si>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</si>
  <si>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</si>
  <si>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</si>
  <si>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</si>
  <si>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</si>
  <si>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</si>
  <si>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</si>
  <si>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</si>
  <si>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</si>
  <si>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</si>
  <si>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</si>
  <si>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</si>
  <si>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</si>
  <si>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</si>
  <si>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</si>
  <si>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</si>
  <si>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</si>
  <si>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</si>
  <si>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</si>
  <si>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</si>
  <si>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</si>
  <si>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</si>
  <si>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</si>
  <si>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</si>
  <si>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</si>
  <si>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</si>
  <si>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</si>
  <si>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</si>
  <si>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</si>
  <si>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</si>
  <si>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</si>
  <si>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</si>
  <si>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</si>
  <si>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</si>
  <si>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</si>
  <si>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</si>
  <si>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</si>
  <si>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</si>
  <si>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</si>
  <si>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</si>
  <si>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</si>
  <si>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</si>
  <si>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</si>
  <si>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</si>
  <si>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</si>
  <si>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</si>
  <si>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</si>
  <si>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</si>
  <si>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</si>
  <si>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</si>
  <si>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</si>
  <si>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</si>
  <si>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</si>
  <si>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</si>
  <si>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</si>
  <si>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</si>
  <si>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</si>
  <si>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</si>
  <si>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</si>
  <si>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</si>
  <si>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</si>
  <si>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</si>
  <si>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</si>
  <si>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</si>
  <si>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</si>
  <si>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</si>
  <si>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</si>
  <si>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</si>
  <si>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</si>
  <si>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</si>
  <si>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</si>
  <si>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</si>
  <si>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</si>
  <si>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</si>
  <si>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</si>
  <si>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</si>
  <si>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</si>
  <si>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</si>
  <si>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</si>
  <si>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</si>
  <si>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</si>
  <si>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</si>
  <si>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</si>
  <si>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</si>
  <si>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</si>
  <si>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</si>
  <si>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</si>
  <si>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</si>
  <si>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</si>
  <si>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</si>
  <si>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</si>
  <si>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</si>
  <si>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</si>
  <si>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</si>
  <si>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</si>
  <si>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</si>
  <si>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</si>
  <si>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</si>
  <si>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</si>
  <si>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</si>
  <si>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</si>
  <si>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</si>
  <si>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</si>
  <si>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</si>
  <si>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</si>
  <si>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</si>
  <si>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</si>
  <si>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</si>
  <si>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</si>
  <si>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</si>
  <si>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</si>
  <si>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</si>
  <si>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</si>
  <si>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</si>
  <si>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</si>
  <si>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</si>
  <si>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</si>
  <si>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</si>
  <si>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</si>
  <si>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</si>
  <si>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</si>
  <si>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</si>
  <si>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</si>
  <si>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</si>
  <si>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</si>
  <si>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</si>
  <si>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</si>
  <si>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</si>
  <si>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</si>
  <si>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</si>
  <si>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</si>
  <si>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</si>
  <si>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</si>
  <si>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</si>
  <si>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</si>
  <si>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</si>
  <si>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</si>
  <si>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</si>
  <si>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</si>
  <si>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</si>
  <si>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</si>
  <si>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</si>
  <si>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</si>
  <si>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</si>
  <si>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</si>
  <si>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</si>
  <si>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</si>
  <si>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</si>
  <si>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</si>
  <si>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</si>
  <si>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</si>
  <si>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</si>
  <si>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</si>
  <si>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</si>
  <si>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</si>
  <si>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</si>
  <si>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</si>
  <si>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</si>
  <si>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</si>
  <si>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</si>
  <si>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</si>
  <si>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</si>
  <si>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</si>
  <si>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</si>
  <si>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</si>
  <si>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</si>
  <si>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</si>
  <si>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</si>
  <si>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</si>
  <si>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</si>
  <si>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</si>
  <si>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</si>
  <si>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</si>
  <si>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</si>
  <si>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</si>
  <si>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</si>
  <si>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</si>
  <si>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</si>
  <si>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</si>
  <si>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</si>
  <si>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</si>
  <si>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</si>
  <si>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</si>
  <si>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</si>
  <si>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</si>
  <si>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</si>
  <si>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</si>
  <si>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</si>
  <si>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</si>
  <si>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</si>
  <si>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</si>
  <si>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</si>
  <si>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</si>
  <si>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</si>
  <si>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</si>
  <si>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</si>
  <si>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</si>
  <si>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</si>
  <si>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</si>
  <si>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</si>
  <si>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</si>
  <si>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</si>
  <si>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</si>
  <si>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</si>
  <si>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</si>
  <si>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</si>
  <si>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</si>
  <si>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</si>
  <si>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</si>
  <si>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</si>
  <si>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</si>
  <si>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</si>
  <si>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</si>
  <si>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</si>
  <si>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</si>
  <si>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</si>
  <si>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</si>
  <si>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</si>
  <si>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</si>
  <si>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</si>
  <si>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</si>
  <si>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</si>
  <si>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</si>
  <si>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</si>
  <si>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</si>
  <si>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</si>
  <si>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</si>
  <si>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</si>
  <si>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</si>
  <si>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</si>
  <si>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</si>
  <si>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</si>
  <si>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</si>
  <si>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</si>
  <si>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</si>
  <si>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</si>
  <si>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</si>
  <si>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</si>
  <si>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</si>
  <si>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</si>
  <si>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</si>
  <si>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</si>
  <si>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</si>
  <si>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</si>
  <si>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</si>
  <si>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</si>
  <si>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</si>
  <si>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</si>
  <si>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</si>
  <si>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</si>
  <si>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</si>
  <si>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</si>
  <si>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</si>
  <si>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</si>
  <si>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</si>
  <si>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</si>
  <si>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</si>
  <si>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</si>
  <si>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</si>
  <si>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</si>
  <si>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</si>
  <si>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</si>
  <si>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</si>
  <si>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</si>
  <si>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</si>
  <si>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</si>
  <si>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</si>
  <si>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</si>
  <si>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</si>
  <si>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</si>
  <si>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</si>
  <si>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</si>
  <si>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</si>
  <si>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</si>
  <si>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</si>
  <si>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</si>
  <si>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</si>
  <si>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</si>
  <si>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</si>
  <si>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</si>
  <si>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</si>
  <si>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</si>
  <si>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</si>
  <si>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</si>
  <si>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</si>
  <si>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</si>
  <si>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</si>
  <si>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</si>
  <si>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</si>
  <si>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</si>
  <si>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</si>
  <si>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</si>
  <si>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</si>
  <si>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</si>
  <si>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</si>
  <si>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</si>
  <si>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</si>
  <si>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</si>
  <si>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</si>
  <si>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</si>
  <si>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</si>
  <si>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</si>
  <si>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</si>
  <si>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</si>
  <si>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</si>
  <si>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</si>
  <si>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</si>
  <si>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</si>
  <si>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</si>
  <si>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</si>
  <si>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</si>
  <si>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</si>
  <si>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</si>
  <si>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</si>
  <si>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</si>
  <si>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</si>
  <si>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</si>
  <si>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</si>
  <si>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</si>
  <si>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</si>
  <si>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</si>
  <si>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</si>
  <si>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</si>
  <si>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</si>
  <si>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</si>
  <si>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</si>
  <si>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</si>
  <si>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</si>
  <si>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</si>
  <si>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</si>
  <si>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</si>
  <si>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</si>
  <si>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</si>
  <si>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</si>
  <si>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</si>
  <si>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</si>
  <si>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</si>
  <si>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</si>
  <si>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</si>
  <si>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</si>
  <si>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</si>
  <si>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</si>
  <si>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</si>
  <si>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</si>
  <si>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</si>
  <si>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</si>
  <si>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</si>
  <si>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</si>
  <si>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</si>
  <si>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</si>
  <si>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</si>
  <si>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</si>
  <si>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</si>
  <si>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</si>
  <si>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</si>
  <si>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</si>
  <si>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</si>
  <si>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</si>
  <si>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</si>
  <si>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</si>
  <si>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</si>
  <si>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</si>
  <si>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</si>
  <si>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</si>
  <si>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</si>
  <si>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</si>
  <si>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</si>
  <si>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</si>
  <si>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</si>
  <si>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</si>
  <si>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</si>
  <si>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</si>
  <si>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</si>
  <si>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</si>
  <si>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</si>
  <si>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</si>
  <si>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</si>
  <si>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</si>
  <si>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</si>
  <si>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</si>
  <si>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</si>
  <si>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</si>
  <si>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</si>
  <si>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</si>
  <si>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</si>
  <si>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</si>
  <si>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</si>
  <si>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</si>
  <si>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</si>
  <si>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</si>
  <si>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</si>
  <si>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</si>
  <si>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</si>
  <si>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</si>
  <si>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</si>
  <si>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</si>
  <si>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</si>
  <si>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</si>
  <si>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</si>
  <si>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</si>
  <si>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</si>
  <si>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</si>
  <si>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</si>
  <si>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</si>
  <si>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</si>
  <si>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</si>
  <si>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</si>
  <si>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</si>
  <si>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</si>
  <si>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</si>
  <si>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</si>
  <si>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</si>
  <si>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</si>
  <si>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</si>
  <si>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</si>
  <si>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</si>
  <si>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</si>
  <si>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</si>
  <si>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</si>
  <si>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</si>
  <si>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</si>
  <si>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</si>
  <si>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</si>
  <si>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</si>
  <si>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</si>
  <si>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</si>
  <si>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</si>
  <si>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</si>
  <si>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</si>
  <si>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</si>
  <si>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</si>
  <si>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</si>
  <si>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</si>
  <si>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</si>
  <si>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</si>
  <si>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</si>
  <si>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</si>
  <si>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</si>
  <si>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</si>
  <si>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</si>
  <si>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</si>
  <si>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</si>
  <si>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</si>
  <si>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</si>
  <si>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</si>
  <si>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</si>
  <si>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</si>
  <si>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</si>
  <si>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</si>
  <si>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</si>
  <si>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</si>
  <si>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</si>
  <si>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</si>
  <si>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</si>
  <si>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</si>
  <si>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</si>
  <si>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</si>
  <si>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</si>
  <si>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</si>
  <si>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</si>
  <si>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</si>
  <si>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</si>
  <si>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</si>
  <si>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</si>
  <si>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</si>
  <si>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</si>
  <si>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</si>
  <si>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</si>
  <si>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</si>
  <si>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</si>
  <si>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</si>
  <si>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</si>
  <si>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</si>
  <si>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</si>
  <si>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</si>
  <si>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</si>
  <si>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</si>
  <si>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</si>
  <si>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</si>
  <si>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</si>
  <si>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</si>
  <si>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</si>
  <si>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</si>
  <si>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</si>
  <si>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</si>
  <si>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</si>
  <si>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</si>
  <si>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</si>
  <si>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</si>
  <si>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</si>
  <si>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</si>
  <si>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</si>
  <si>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</si>
  <si>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</si>
  <si>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</si>
  <si>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</si>
  <si>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</si>
  <si>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</si>
  <si>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</si>
  <si>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</si>
  <si>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</si>
  <si>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</si>
  <si>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</si>
  <si>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</si>
  <si>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</si>
  <si>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</si>
  <si>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</si>
  <si>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</si>
  <si>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</si>
  <si>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</si>
  <si>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</si>
  <si>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</si>
  <si>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</si>
  <si>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</si>
  <si>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</si>
  <si>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</si>
  <si>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</si>
  <si>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</si>
  <si>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</si>
  <si>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</si>
  <si>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</si>
  <si>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</si>
  <si>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</si>
  <si>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</si>
  <si>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</si>
  <si>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</si>
  <si>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</si>
  <si>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</si>
  <si>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</si>
  <si>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</si>
  <si>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</si>
  <si>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</si>
  <si>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</si>
  <si>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</si>
  <si>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</si>
  <si>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</si>
  <si>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</si>
  <si>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</si>
  <si>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</si>
  <si>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</si>
  <si>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</si>
  <si>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</si>
  <si>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</si>
  <si>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</si>
  <si>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</si>
  <si>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</si>
  <si>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</si>
  <si>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</si>
  <si>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</si>
  <si>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</si>
  <si>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</si>
  <si>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</si>
  <si>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</si>
  <si>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</si>
  <si>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</si>
  <si>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</si>
  <si>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</si>
  <si>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</si>
  <si>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</si>
  <si>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</si>
  <si>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</si>
  <si>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</si>
  <si>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</si>
  <si>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</si>
  <si>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</si>
  <si>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</si>
  <si>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</si>
  <si>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</si>
  <si>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</si>
  <si>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</si>
  <si>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</si>
  <si>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</si>
  <si>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</si>
  <si>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</si>
  <si>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</si>
  <si>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</si>
  <si>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</si>
  <si>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</si>
  <si>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</si>
  <si>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</si>
  <si>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</si>
  <si>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</si>
  <si>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</si>
  <si>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</si>
  <si>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</si>
  <si>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</si>
  <si>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</si>
  <si>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</si>
  <si>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</si>
  <si>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</si>
  <si>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</si>
  <si>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</si>
  <si>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</si>
  <si>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</si>
  <si>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</si>
  <si>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</si>
  <si>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</si>
  <si>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</si>
  <si>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</si>
  <si>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</si>
  <si>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</si>
  <si>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</si>
  <si>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</si>
  <si>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</si>
  <si>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</si>
  <si>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</si>
  <si>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</si>
  <si>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</si>
  <si>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</si>
  <si>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</si>
  <si>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</si>
  <si>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</si>
  <si>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</si>
  <si>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</si>
  <si>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</si>
  <si>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</si>
  <si>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</si>
  <si>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</si>
  <si>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</si>
  <si>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</si>
  <si>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</si>
  <si>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</si>
  <si>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</si>
  <si>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</si>
  <si>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</si>
  <si>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</si>
  <si>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</si>
  <si>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</si>
  <si>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</si>
  <si>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</si>
  <si>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</si>
  <si>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</si>
  <si>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</si>
  <si>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</si>
  <si>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</si>
  <si>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</si>
  <si>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</si>
  <si>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</si>
  <si>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</si>
  <si>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</si>
  <si>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</si>
  <si>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</si>
  <si>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</si>
  <si>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</si>
  <si>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</si>
  <si>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</si>
  <si>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</si>
  <si>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</si>
  <si>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</si>
  <si>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</si>
  <si>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</si>
  <si>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</si>
  <si>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</si>
  <si>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</si>
  <si>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</si>
  <si>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</si>
  <si>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</si>
  <si>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</si>
  <si>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</si>
  <si>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</si>
  <si>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</si>
  <si>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</si>
  <si>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</si>
  <si>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</si>
  <si>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</si>
  <si>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</si>
  <si>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</si>
  <si>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</si>
  <si>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</si>
  <si>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</si>
  <si>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</si>
  <si>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</si>
  <si>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</si>
  <si>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</si>
  <si>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</si>
  <si>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</si>
  <si>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</si>
  <si>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</si>
  <si>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</si>
  <si>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</si>
  <si>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</si>
  <si>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</si>
  <si>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</si>
  <si>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</si>
  <si>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</si>
  <si>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</si>
  <si>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</si>
  <si>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</si>
  <si>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</si>
  <si>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</si>
  <si>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</si>
  <si>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</si>
  <si>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</si>
  <si>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</si>
  <si>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</si>
  <si>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</si>
  <si>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</si>
  <si>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</si>
  <si>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</si>
  <si>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</si>
  <si>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</si>
  <si>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</si>
  <si>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</si>
  <si>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</si>
  <si>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</si>
  <si>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</si>
  <si>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</si>
  <si>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</si>
  <si>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</si>
  <si>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</si>
  <si>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</si>
  <si>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</si>
  <si>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</si>
  <si>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</si>
  <si>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</si>
  <si>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</si>
  <si>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</si>
  <si>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</si>
  <si>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</si>
  <si>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</si>
  <si>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</si>
  <si>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</si>
  <si>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</si>
  <si>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</si>
  <si>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</si>
  <si>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</si>
  <si>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</si>
  <si>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</si>
  <si>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</si>
  <si>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</si>
  <si>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</si>
  <si>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</si>
  <si>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</si>
  <si>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</si>
  <si>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</si>
  <si>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</si>
  <si>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</si>
  <si>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</si>
  <si>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</si>
  <si>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</si>
  <si>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</si>
  <si>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</si>
  <si>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</si>
  <si>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</si>
  <si>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</si>
  <si>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</si>
  <si>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</si>
  <si>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</si>
  <si>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</si>
  <si>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</si>
  <si>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</si>
  <si>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</si>
  <si>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</si>
  <si>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</si>
  <si>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</si>
  <si>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</si>
  <si>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</si>
  <si>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</si>
  <si>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</si>
  <si>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</si>
  <si>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</si>
  <si>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</si>
  <si>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</si>
  <si>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</si>
  <si>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</si>
  <si>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</si>
  <si>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</si>
  <si>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</si>
  <si>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</si>
  <si>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</si>
  <si>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</si>
  <si>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</si>
  <si>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</si>
  <si>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</si>
  <si>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</si>
  <si>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</si>
  <si>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</si>
  <si>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</si>
  <si>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</si>
  <si>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</si>
  <si>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</si>
  <si>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</si>
  <si>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</si>
  <si>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</si>
  <si>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</si>
  <si>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</si>
  <si>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</si>
  <si>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</si>
  <si>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</si>
  <si>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</si>
  <si>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</si>
  <si>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</si>
  <si>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</si>
  <si>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</si>
  <si>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</si>
  <si>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</si>
  <si>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</si>
  <si>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</si>
  <si>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</si>
  <si>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</si>
  <si>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</si>
  <si>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</si>
  <si>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</si>
  <si>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</si>
  <si>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</si>
  <si>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</si>
  <si>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</si>
  <si>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</si>
  <si>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</si>
  <si>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</si>
  <si>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</si>
  <si>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</si>
  <si>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</si>
  <si>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</si>
  <si>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</si>
  <si>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</si>
  <si>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</si>
  <si>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</si>
  <si>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</si>
  <si>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</si>
  <si>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</si>
  <si>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</si>
  <si>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</si>
  <si>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</si>
  <si>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</si>
  <si>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</si>
  <si>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</si>
  <si>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</si>
  <si>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</si>
  <si>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</si>
  <si>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</si>
  <si>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</si>
  <si>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</si>
  <si>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</si>
  <si>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</si>
  <si>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</si>
  <si>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</si>
  <si>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</si>
  <si>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</si>
  <si>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</si>
  <si>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</si>
  <si>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</si>
  <si>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</si>
  <si>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</si>
  <si>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</si>
  <si>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</si>
  <si>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</si>
  <si>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</si>
  <si>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</si>
  <si>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</si>
  <si>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</si>
  <si>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</si>
  <si>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</si>
  <si>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</si>
  <si>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</si>
  <si>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</si>
  <si>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</si>
  <si>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</si>
  <si>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</si>
  <si>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</si>
  <si>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</si>
  <si>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</si>
  <si>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</si>
  <si>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</si>
  <si>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</si>
  <si>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</si>
  <si>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</si>
  <si>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</si>
  <si>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</si>
  <si>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</si>
  <si>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</si>
  <si>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</si>
  <si>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</si>
  <si>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</si>
  <si>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</si>
  <si>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</si>
  <si>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</si>
  <si>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</si>
  <si>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</si>
  <si>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</si>
  <si>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</si>
  <si>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</si>
  <si>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</si>
  <si>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</si>
  <si>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</si>
  <si>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</si>
  <si>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</si>
  <si>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</si>
  <si>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</si>
  <si>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</si>
  <si>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</si>
  <si>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</si>
  <si>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</si>
  <si>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</si>
  <si>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</si>
  <si>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</si>
  <si>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</si>
  <si>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</si>
  <si>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</si>
  <si>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</si>
  <si>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</si>
  <si>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</si>
  <si>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</si>
  <si>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</si>
  <si>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</si>
  <si>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</si>
  <si>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</si>
  <si>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</si>
  <si>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</si>
  <si>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</si>
  <si>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</si>
  <si>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</si>
  <si>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</si>
  <si>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</si>
  <si>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</si>
  <si>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</si>
  <si>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</si>
  <si>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</si>
  <si>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</si>
  <si>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</si>
  <si>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</si>
  <si>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</si>
  <si>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</si>
  <si>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</si>
  <si>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</si>
  <si>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</si>
  <si>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</si>
  <si>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</si>
  <si>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</si>
  <si>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</si>
  <si>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</si>
  <si>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</si>
  <si>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</si>
  <si>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</si>
  <si>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</si>
  <si>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</si>
  <si>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</si>
  <si>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</si>
  <si>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</si>
  <si>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</si>
  <si>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</si>
  <si>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</si>
  <si>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</si>
  <si>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</si>
  <si>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</si>
  <si>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</si>
  <si>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</si>
  <si>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</si>
  <si>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</si>
  <si>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</si>
  <si>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</si>
  <si>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</si>
  <si>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</si>
  <si>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</si>
  <si>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</si>
  <si>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</si>
  <si>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</si>
  <si>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</si>
  <si>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</si>
  <si>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</si>
  <si>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</si>
  <si>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</si>
  <si>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</si>
  <si>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</si>
  <si>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</si>
  <si>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</si>
  <si>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</si>
  <si>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</si>
  <si>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</si>
  <si>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</si>
  <si>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</si>
  <si>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</si>
  <si>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</si>
  <si>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</si>
  <si>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</si>
  <si>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</si>
  <si>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</si>
  <si>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</si>
  <si>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</si>
  <si>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</si>
  <si>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</si>
  <si>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</si>
  <si>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</si>
  <si>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</si>
  <si>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</si>
  <si>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</si>
  <si>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</si>
  <si>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</si>
  <si>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</si>
  <si>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</si>
  <si>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</si>
  <si>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</si>
  <si>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</si>
  <si>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</si>
  <si>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</si>
  <si>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</si>
  <si>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</si>
  <si>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</si>
  <si>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</si>
  <si>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</si>
  <si>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</si>
  <si>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</si>
  <si>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</si>
  <si>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</si>
  <si>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</si>
  <si>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</si>
  <si>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</si>
  <si>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</si>
  <si>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</si>
  <si>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</si>
  <si>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</si>
  <si>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</si>
  <si>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</si>
  <si>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</si>
  <si>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</si>
  <si>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</si>
  <si>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</si>
  <si>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</si>
  <si>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</si>
  <si>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</si>
  <si>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</si>
  <si>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</si>
  <si>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</si>
  <si>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</si>
  <si>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</si>
  <si>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</si>
  <si>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</si>
  <si>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</si>
  <si>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</si>
  <si>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</si>
  <si>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</si>
  <si>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</si>
  <si>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</si>
  <si>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</si>
  <si>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</si>
  <si>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</si>
  <si>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</si>
  <si>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</si>
  <si>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</si>
  <si>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</si>
  <si>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</si>
  <si>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</si>
  <si>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</si>
  <si>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</si>
  <si>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</si>
  <si>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</si>
  <si>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</si>
  <si>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</si>
  <si>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</si>
  <si>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</si>
  <si>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</si>
  <si>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</si>
  <si>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</si>
  <si>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</si>
  <si>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</si>
  <si>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</si>
  <si>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</si>
  <si>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</si>
  <si>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</si>
  <si>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</si>
  <si>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</si>
  <si>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</si>
  <si>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</si>
  <si>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</si>
  <si>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</si>
  <si>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</si>
  <si>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</si>
  <si>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</si>
  <si>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</si>
  <si>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</si>
  <si>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</si>
  <si>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</si>
  <si>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</si>
  <si>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</si>
  <si>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</si>
  <si>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</si>
  <si>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</si>
  <si>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</si>
  <si>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</si>
  <si>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</si>
  <si>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</si>
  <si>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</si>
  <si>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</si>
  <si>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</si>
  <si>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</si>
  <si>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</si>
  <si>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</si>
  <si>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</si>
  <si>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</si>
  <si>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</si>
  <si>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</si>
  <si>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</si>
  <si>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</si>
  <si>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</si>
  <si>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</si>
  <si>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</si>
  <si>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</si>
  <si>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</si>
  <si>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</si>
  <si>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</si>
  <si>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</si>
  <si>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</si>
  <si>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</si>
  <si>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</si>
  <si>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</si>
  <si>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</si>
  <si>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</si>
  <si>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</si>
  <si>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</si>
  <si>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</si>
  <si>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</si>
  <si>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</si>
  <si>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</si>
  <si>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</si>
  <si>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</si>
  <si>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</si>
  <si>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</si>
  <si>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</si>
  <si>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</si>
  <si>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</si>
  <si>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</si>
  <si>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</si>
  <si>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</si>
  <si>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</si>
  <si>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</si>
  <si>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</si>
  <si>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</si>
  <si>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</si>
  <si>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</si>
  <si>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</si>
  <si>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</si>
  <si>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</si>
  <si>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</si>
  <si>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</si>
  <si>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</si>
  <si>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</si>
  <si>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</si>
  <si>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</si>
  <si>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</si>
  <si>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</si>
  <si>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</si>
  <si>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</si>
  <si>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</si>
  <si>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</si>
  <si>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</si>
  <si>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</si>
  <si>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</si>
  <si>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</si>
  <si>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</si>
  <si>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</si>
  <si>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</si>
  <si>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</si>
  <si>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</si>
  <si>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</si>
  <si>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</si>
  <si>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</si>
  <si>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</si>
  <si>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</si>
  <si>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</si>
  <si>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</si>
  <si>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</si>
  <si>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</si>
  <si>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</si>
  <si>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</si>
  <si>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</si>
  <si>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</si>
  <si>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</si>
  <si>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</si>
  <si>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</si>
  <si>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</si>
  <si>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</si>
  <si>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</si>
  <si>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</si>
  <si>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</si>
  <si>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</si>
  <si>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</si>
  <si>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</si>
  <si>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</si>
  <si>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</si>
  <si>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</si>
  <si>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</si>
  <si>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</si>
  <si>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</si>
  <si>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</si>
  <si>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</si>
  <si>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</si>
  <si>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</si>
  <si>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</si>
  <si>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</si>
  <si>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</si>
  <si>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</si>
  <si>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</si>
  <si>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</si>
  <si>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</si>
  <si>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</si>
  <si>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</si>
  <si>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</si>
  <si>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</si>
  <si>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</si>
  <si>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</si>
  <si>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</si>
  <si>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</si>
  <si>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</si>
  <si>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</si>
  <si>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</si>
  <si>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</si>
  <si>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</si>
  <si>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</si>
  <si>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</si>
  <si>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</si>
  <si>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</si>
  <si>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</si>
  <si>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</si>
  <si>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</si>
  <si>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</si>
  <si>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</si>
  <si>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</si>
  <si>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</si>
  <si>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</si>
  <si>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</si>
  <si>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</si>
  <si>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</si>
  <si>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</si>
  <si>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</si>
  <si>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</si>
  <si>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</si>
  <si>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</si>
  <si>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</si>
  <si>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</si>
  <si>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</si>
  <si>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</si>
  <si>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</si>
  <si>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</si>
  <si>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</si>
  <si>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</si>
  <si>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</si>
  <si>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</si>
  <si>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</si>
  <si>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</si>
  <si>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</si>
  <si>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</si>
  <si>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</si>
  <si>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</si>
  <si>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</si>
  <si>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</si>
  <si>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</si>
  <si>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</si>
  <si>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</si>
  <si>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</si>
  <si>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</si>
  <si>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</si>
  <si>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</si>
  <si>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</si>
  <si>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</si>
  <si>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</si>
  <si>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</si>
  <si>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</si>
  <si>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</si>
  <si>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</si>
  <si>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</si>
  <si>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</si>
  <si>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</si>
  <si>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</si>
  <si>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</si>
  <si>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</si>
  <si>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</si>
  <si>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</si>
  <si>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</si>
  <si>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</si>
  <si>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</si>
  <si>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</si>
  <si>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</si>
  <si>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</si>
  <si>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</si>
  <si>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</si>
  <si>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</si>
  <si>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</si>
  <si>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</si>
  <si>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</si>
  <si>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</si>
  <si>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</si>
  <si>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</si>
  <si>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</si>
  <si>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</si>
  <si>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</si>
  <si>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</si>
  <si>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</si>
  <si>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</si>
  <si>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</si>
  <si>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</si>
  <si>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</si>
  <si>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</si>
  <si>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</si>
  <si>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</si>
  <si>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</si>
  <si>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</si>
  <si>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</si>
  <si>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</si>
  <si>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</si>
  <si>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</si>
  <si>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</si>
  <si>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</si>
  <si>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</si>
  <si>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</si>
  <si>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</si>
  <si>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</si>
  <si>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</si>
  <si>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</si>
  <si>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</si>
  <si>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</si>
  <si>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</si>
  <si>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</si>
  <si>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</si>
  <si>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</si>
  <si>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</si>
  <si>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</si>
  <si>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</si>
  <si>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</si>
  <si>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</si>
  <si>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</si>
  <si>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</si>
  <si>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</si>
  <si>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</si>
  <si>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</si>
  <si>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</si>
  <si>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</si>
  <si>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</si>
  <si>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</si>
  <si>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</si>
  <si>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</si>
  <si>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</si>
  <si>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</si>
  <si>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</si>
  <si>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</si>
  <si>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</si>
  <si>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</si>
  <si>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</si>
  <si>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</si>
  <si>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</si>
  <si>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</si>
  <si>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</si>
  <si>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</si>
  <si>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</si>
  <si>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</si>
  <si>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</si>
  <si>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</si>
  <si>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</si>
  <si>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</si>
  <si>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</si>
  <si>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</si>
  <si>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</si>
  <si>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</si>
  <si>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</si>
  <si>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</si>
  <si>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</si>
  <si>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</si>
  <si>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</si>
  <si>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</si>
  <si>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</si>
  <si>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</si>
  <si>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</si>
  <si>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</si>
  <si>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</si>
  <si>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</si>
  <si>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</si>
  <si>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</si>
  <si>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</si>
  <si>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</si>
  <si>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</si>
  <si>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</si>
  <si>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</si>
  <si>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</si>
  <si>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</si>
  <si>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</si>
  <si>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</si>
  <si>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</si>
  <si>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</si>
  <si>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</si>
  <si>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</si>
  <si>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</si>
  <si>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</si>
  <si>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</si>
  <si>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</si>
  <si>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</si>
  <si>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</si>
  <si>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</si>
  <si>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</si>
  <si>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</si>
  <si>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</si>
  <si>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</si>
  <si>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</si>
  <si>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</si>
  <si>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</si>
  <si>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</si>
  <si>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</si>
  <si>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</si>
  <si>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</si>
  <si>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</si>
  <si>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</si>
  <si>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</si>
  <si>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</si>
  <si>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</si>
  <si>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</si>
  <si>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</si>
  <si>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</si>
  <si>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</si>
  <si>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</si>
  <si>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</si>
  <si>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</si>
  <si>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</si>
  <si>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</si>
  <si>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</si>
  <si>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</si>
  <si>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</si>
  <si>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</si>
  <si>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</si>
  <si>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</si>
  <si>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</si>
  <si>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</si>
  <si>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</si>
  <si>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</si>
  <si>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</si>
  <si>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</si>
  <si>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</si>
  <si>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</si>
  <si>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</si>
  <si>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</si>
  <si>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</si>
  <si>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</si>
  <si>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</si>
  <si>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</si>
  <si>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</si>
  <si>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</si>
  <si>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</si>
  <si>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</si>
  <si>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</si>
  <si>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</si>
  <si>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</si>
  <si>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</si>
  <si>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</si>
  <si>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</si>
  <si>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</si>
  <si>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</si>
  <si>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</si>
  <si>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</si>
  <si>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</si>
  <si>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</si>
  <si>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</si>
  <si>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</si>
  <si>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</si>
  <si>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</si>
  <si>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</si>
  <si>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</si>
  <si>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</si>
  <si>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</si>
  <si>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</si>
  <si>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</si>
  <si>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</si>
  <si>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</si>
  <si>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</si>
  <si>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</si>
  <si>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</si>
  <si>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</si>
  <si>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</si>
  <si>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</si>
  <si>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</si>
  <si>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</si>
  <si>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</si>
  <si>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</si>
  <si>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</si>
  <si>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</si>
  <si>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</si>
  <si>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</si>
  <si>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</si>
  <si>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</si>
  <si>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</si>
  <si>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</si>
  <si>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</si>
  <si>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</si>
  <si>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</si>
  <si>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</si>
  <si>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</si>
  <si>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</si>
  <si>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</si>
  <si>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</si>
  <si>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</si>
  <si>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</si>
  <si>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</si>
  <si>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</si>
  <si>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</si>
  <si>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</si>
  <si>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</si>
  <si>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</si>
  <si>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</si>
  <si>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</si>
  <si>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</si>
  <si>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</si>
  <si>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</si>
  <si>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</si>
  <si>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</si>
  <si>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</si>
  <si>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</si>
  <si>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</si>
  <si>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</si>
  <si>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</si>
  <si>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</si>
  <si>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</si>
  <si>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</si>
  <si>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</si>
  <si>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</si>
  <si>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</si>
  <si>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</si>
  <si>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</si>
  <si>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</si>
  <si>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</si>
  <si>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</si>
  <si>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</si>
  <si>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</si>
  <si>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</si>
  <si>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</si>
  <si>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</si>
  <si>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</si>
  <si>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</si>
  <si>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</si>
  <si>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</si>
  <si>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</si>
  <si>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</si>
  <si>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</si>
  <si>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</si>
  <si>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</si>
  <si>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</si>
  <si>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</si>
  <si>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</si>
  <si>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</si>
  <si>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</si>
  <si>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</si>
  <si>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</si>
  <si>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</si>
  <si>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</si>
  <si>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</si>
  <si>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</si>
  <si>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</si>
  <si>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</si>
  <si>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</si>
  <si>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</si>
  <si>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</si>
  <si>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</si>
  <si>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</si>
  <si>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</si>
  <si>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</si>
  <si>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</si>
  <si>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</si>
  <si>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</si>
  <si>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</si>
  <si>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</si>
  <si>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</si>
  <si>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</si>
  <si>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</si>
  <si>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</si>
  <si>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</si>
  <si>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</si>
  <si>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</si>
  <si>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</si>
  <si>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</si>
  <si>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</si>
  <si>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</si>
  <si>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</si>
  <si>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</si>
  <si>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</si>
  <si>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</si>
  <si>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</si>
  <si>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</si>
  <si>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</si>
  <si>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</si>
  <si>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</si>
  <si>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</si>
  <si>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</si>
  <si>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</si>
  <si>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</si>
  <si>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</si>
  <si>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</si>
  <si>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</si>
  <si>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</si>
  <si>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</si>
  <si>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</si>
  <si>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</si>
  <si>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</si>
  <si>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</si>
  <si>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</si>
  <si>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</si>
  <si>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</si>
  <si>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</si>
  <si>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</si>
  <si>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</si>
  <si>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</si>
  <si>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</si>
  <si>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</si>
  <si>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</si>
  <si>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</si>
  <si>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</si>
  <si>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</si>
  <si>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</si>
  <si>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</si>
  <si>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</si>
  <si>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</si>
  <si>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</si>
  <si>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</si>
  <si>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</si>
  <si>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</si>
  <si>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</si>
  <si>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</si>
  <si>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</si>
  <si>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</si>
  <si>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</si>
  <si>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</si>
  <si>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</si>
  <si>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</si>
  <si>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</si>
  <si>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</si>
  <si>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</si>
  <si>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</si>
  <si>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</si>
  <si>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</si>
  <si>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</si>
  <si>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</si>
  <si>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</si>
  <si>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</si>
  <si>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</si>
  <si>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</si>
  <si>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</si>
  <si>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</si>
  <si>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</si>
  <si>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</si>
  <si>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</si>
  <si>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</si>
  <si>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</si>
  <si>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</si>
  <si>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</si>
  <si>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</si>
  <si>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</si>
  <si>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</si>
  <si>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</si>
  <si>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</si>
  <si>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</si>
  <si>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</si>
  <si>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</si>
  <si>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</si>
  <si>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</si>
  <si>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</si>
  <si>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</si>
  <si>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</si>
  <si>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</si>
  <si>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</si>
  <si>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</si>
  <si>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</si>
  <si>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</si>
  <si>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</si>
  <si>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</si>
  <si>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</si>
  <si>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</si>
  <si>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</si>
  <si>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</si>
  <si>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</si>
  <si>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</si>
  <si>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</si>
  <si>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</si>
  <si>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</si>
  <si>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</si>
  <si>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</si>
  <si>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</si>
  <si>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</si>
  <si>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</si>
  <si>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</si>
  <si>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</si>
  <si>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</si>
  <si>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</si>
  <si>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</si>
  <si>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</si>
  <si>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</si>
  <si>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</si>
  <si>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</si>
  <si>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</si>
  <si>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</si>
  <si>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</si>
  <si>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</si>
  <si>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</si>
  <si>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</si>
  <si>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</si>
  <si>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</si>
  <si>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</si>
  <si>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</si>
  <si>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</si>
  <si>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</si>
  <si>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</si>
  <si>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</si>
  <si>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</si>
  <si>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</si>
  <si>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</si>
  <si>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</si>
  <si>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</si>
  <si>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</si>
  <si>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</si>
  <si>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</si>
  <si>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</si>
  <si>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</si>
  <si>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</si>
  <si>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</si>
  <si>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</si>
  <si>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</si>
  <si>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</si>
  <si>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</si>
  <si>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</si>
  <si>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</si>
  <si>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</si>
  <si>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</si>
  <si>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</si>
  <si>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</si>
  <si>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</si>
  <si>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</si>
  <si>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</si>
  <si>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</si>
  <si>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</si>
  <si>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</si>
  <si>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</si>
  <si>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</si>
  <si>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</si>
  <si>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</si>
  <si>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</si>
  <si>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</si>
  <si>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</si>
  <si>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</si>
  <si>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</si>
  <si>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</si>
  <si>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</si>
  <si>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</si>
  <si>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</si>
  <si>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</si>
  <si>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</si>
  <si>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</si>
  <si>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</si>
  <si>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</si>
  <si>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</si>
  <si>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</si>
  <si>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</si>
  <si>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</si>
  <si>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</si>
  <si>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</si>
  <si>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</si>
  <si>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</si>
  <si>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</si>
  <si>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</si>
  <si>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</si>
  <si>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</si>
  <si>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</si>
  <si>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</si>
  <si>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</si>
  <si>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</si>
  <si>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</si>
  <si>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</si>
  <si>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</si>
  <si>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</si>
  <si>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</si>
  <si>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</si>
  <si>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</si>
  <si>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</si>
  <si>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</si>
  <si>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</si>
  <si>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</si>
  <si>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</si>
  <si>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</si>
  <si>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</si>
  <si>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</si>
  <si>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</si>
  <si>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</si>
  <si>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</si>
  <si>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</si>
  <si>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</si>
  <si>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</si>
  <si>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</si>
  <si>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</si>
  <si>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</si>
  <si>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</si>
  <si>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</si>
  <si>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</si>
  <si>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</si>
  <si>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</si>
  <si>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</si>
  <si>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</si>
  <si>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</si>
  <si>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</si>
  <si>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</si>
  <si>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</si>
  <si>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</si>
  <si>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</si>
  <si>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</si>
  <si>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</si>
  <si>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</si>
  <si>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</si>
  <si>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</si>
  <si>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</si>
  <si>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</si>
  <si>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</si>
  <si>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</si>
  <si>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</si>
  <si>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</si>
  <si>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</si>
  <si>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</si>
  <si>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</si>
  <si>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</si>
  <si>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</si>
  <si>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</si>
  <si>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</si>
  <si>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</si>
  <si>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</si>
  <si>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</si>
  <si>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</si>
  <si>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</si>
  <si>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</si>
  <si>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</si>
  <si>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</si>
  <si>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</si>
  <si>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</si>
  <si>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</si>
  <si>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</si>
  <si>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</si>
  <si>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</si>
  <si>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</si>
  <si>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</si>
  <si>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</si>
  <si>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</si>
  <si>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</si>
  <si>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</si>
  <si>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</si>
  <si>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</si>
  <si>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</si>
  <si>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</si>
  <si>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</si>
  <si>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</si>
  <si>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</si>
  <si>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</si>
  <si>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</si>
  <si>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</si>
  <si>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</si>
  <si>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</si>
  <si>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</si>
  <si>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</si>
  <si>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</si>
  <si>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</si>
  <si>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</si>
  <si>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</si>
  <si>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</si>
  <si>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</si>
  <si>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</si>
  <si>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</si>
  <si>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</si>
  <si>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</si>
  <si>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</si>
  <si>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</si>
  <si>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</si>
  <si>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</si>
  <si>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</si>
  <si>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</si>
  <si>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</si>
  <si>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</si>
  <si>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</si>
  <si>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</si>
  <si>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</si>
  <si>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</si>
  <si>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</si>
  <si>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</si>
  <si>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</si>
  <si>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</si>
  <si>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</si>
  <si>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</si>
  <si>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</si>
  <si>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</si>
  <si>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</si>
  <si>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</si>
  <si>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</si>
  <si>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</si>
  <si>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</si>
  <si>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</si>
  <si>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</si>
  <si>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</si>
  <si>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</si>
  <si>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</si>
  <si>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</si>
  <si>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</si>
  <si>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</si>
  <si>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</si>
  <si>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</si>
  <si>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</si>
  <si>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</si>
  <si>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</si>
  <si>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</si>
  <si>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</si>
  <si>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</si>
  <si>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</si>
  <si>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</si>
  <si>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</si>
  <si>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</si>
  <si>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</si>
  <si>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</si>
  <si>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</si>
  <si>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</si>
  <si>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</si>
  <si>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</si>
  <si>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</si>
  <si>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</si>
  <si>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</si>
  <si>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</si>
  <si>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</si>
  <si>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</si>
  <si>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</si>
  <si>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</si>
  <si>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</si>
  <si>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</si>
  <si>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</si>
  <si>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</si>
  <si>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</si>
  <si>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</si>
  <si>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</si>
  <si>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</si>
  <si>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</si>
  <si>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</si>
  <si>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</si>
  <si>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</si>
  <si>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</si>
  <si>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</si>
  <si>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</si>
  <si>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</si>
  <si>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</si>
  <si>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</si>
  <si>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</si>
  <si>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</si>
  <si>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</si>
  <si>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</si>
  <si>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</si>
  <si>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</si>
  <si>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</si>
  <si>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</si>
  <si>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</si>
  <si>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</si>
  <si>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</si>
  <si>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</si>
  <si>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</si>
  <si>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</si>
  <si>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</si>
  <si>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</si>
  <si>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</si>
  <si>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</si>
  <si>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</si>
  <si>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</si>
  <si>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</si>
  <si>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</si>
  <si>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</si>
  <si>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</si>
  <si>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</si>
  <si>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</si>
  <si>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</si>
  <si>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</si>
  <si>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</si>
  <si>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</si>
  <si>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</si>
  <si>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</si>
  <si>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</si>
  <si>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</si>
  <si>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</si>
  <si>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</si>
  <si>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</si>
  <si>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</si>
  <si>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</si>
  <si>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</si>
  <si>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</si>
  <si>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</si>
  <si>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</si>
  <si>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</si>
  <si>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</si>
  <si>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</si>
  <si>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</si>
  <si>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</si>
  <si>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</si>
  <si>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</si>
  <si>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</si>
  <si>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</si>
  <si>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</si>
  <si>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</si>
  <si>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</si>
  <si>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</si>
  <si>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</si>
  <si>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</si>
  <si>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</si>
  <si>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</si>
  <si>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</si>
  <si>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</si>
  <si>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</si>
  <si>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</si>
  <si>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</si>
  <si>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</si>
  <si>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</si>
  <si>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</si>
  <si>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</si>
  <si>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</si>
  <si>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</si>
  <si>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</si>
  <si>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</si>
  <si>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</si>
  <si>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</si>
  <si>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</si>
  <si>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</si>
  <si>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</si>
  <si>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</si>
  <si>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</si>
  <si>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</si>
  <si>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</si>
  <si>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</si>
  <si>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</si>
  <si>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</si>
  <si>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</si>
  <si>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</si>
  <si>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</si>
  <si>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</si>
  <si>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</si>
  <si>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</si>
  <si>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</si>
  <si>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</si>
  <si>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</si>
  <si>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</si>
  <si>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</si>
  <si>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</si>
  <si>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</si>
  <si>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</si>
  <si>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</si>
  <si>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</si>
  <si>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</si>
  <si>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</si>
  <si>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</si>
  <si>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</si>
  <si>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</si>
  <si>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</si>
  <si>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</si>
  <si>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</si>
  <si>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</si>
  <si>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</si>
  <si>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</si>
  <si>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</si>
  <si>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</si>
  <si>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</si>
  <si>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</si>
  <si>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</si>
  <si>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</si>
  <si>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</si>
  <si>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</si>
  <si>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</si>
  <si>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</si>
  <si>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</si>
  <si>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</si>
  <si>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</si>
  <si>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</si>
  <si>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</si>
  <si>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</si>
  <si>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</si>
  <si>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</si>
  <si>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</si>
  <si>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</si>
  <si>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</si>
  <si>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</si>
  <si>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</si>
  <si>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</si>
  <si>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</si>
  <si>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</si>
  <si>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</si>
  <si>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</si>
  <si>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</si>
  <si>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</si>
  <si>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</si>
  <si>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</si>
  <si>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</si>
  <si>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</si>
  <si>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</si>
  <si>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</si>
  <si>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</si>
  <si>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</si>
  <si>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</si>
  <si>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</si>
  <si>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</si>
  <si>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</si>
  <si>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</si>
  <si>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</si>
  <si>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</si>
  <si>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</si>
  <si>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</si>
  <si>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</si>
  <si>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</si>
  <si>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</si>
  <si>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</si>
  <si>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</si>
  <si>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</si>
  <si>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</si>
  <si>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</si>
  <si>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</si>
  <si>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</si>
  <si>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</si>
  <si>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</si>
  <si>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</si>
  <si>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</si>
  <si>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</si>
  <si>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</si>
  <si>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</si>
  <si>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</si>
  <si>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</si>
  <si>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</si>
  <si>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</si>
  <si>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</si>
  <si>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</si>
  <si>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</si>
  <si>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</si>
  <si>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</si>
  <si>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</si>
  <si>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</si>
  <si>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</si>
  <si>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</si>
  <si>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</si>
  <si>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</si>
  <si>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</si>
  <si>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</si>
  <si>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</si>
  <si>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</si>
  <si>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</si>
  <si>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</si>
  <si>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</si>
  <si>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</si>
  <si>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</si>
  <si>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</si>
  <si>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</si>
  <si>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</si>
  <si>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</si>
  <si>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</si>
  <si>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</si>
  <si>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</si>
  <si>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</si>
  <si>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</si>
  <si>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</si>
  <si>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</si>
  <si>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</si>
  <si>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</si>
  <si>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</si>
  <si>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</si>
  <si>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</si>
  <si>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</si>
  <si>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</si>
  <si>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</si>
  <si>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</si>
  <si>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</si>
  <si>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</si>
  <si>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</si>
  <si>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</si>
  <si>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</si>
  <si>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</si>
  <si>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</si>
  <si>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</si>
  <si>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</si>
  <si>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</si>
  <si>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</si>
  <si>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</si>
  <si>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</si>
  <si>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</si>
  <si>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</si>
  <si>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</si>
  <si>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</si>
  <si>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</si>
  <si>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</si>
  <si>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</si>
  <si>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</si>
  <si>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</si>
  <si>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</si>
  <si>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</si>
  <si>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</si>
  <si>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</si>
  <si>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</si>
  <si>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</si>
  <si>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</si>
  <si>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</si>
  <si>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</si>
  <si>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</si>
  <si>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</si>
  <si>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</si>
  <si>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</si>
  <si>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</si>
  <si>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</si>
  <si>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</si>
  <si>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</si>
  <si>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</si>
  <si>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</si>
  <si>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</si>
  <si>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</si>
  <si>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</si>
  <si>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</si>
  <si>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</si>
  <si>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</si>
  <si>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</si>
  <si>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</si>
  <si>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</si>
  <si>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</si>
  <si>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</si>
  <si>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</si>
  <si>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</si>
  <si>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</si>
  <si>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</si>
  <si>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</si>
  <si>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</si>
  <si>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</si>
  <si>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</si>
  <si>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</si>
  <si>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</si>
  <si>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</si>
  <si>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</si>
  <si>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</si>
  <si>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</si>
  <si>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</si>
  <si>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</si>
  <si>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</si>
  <si>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</si>
  <si>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</si>
  <si>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</si>
  <si>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</si>
  <si>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</si>
  <si>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</si>
  <si>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</si>
  <si>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</si>
  <si>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</si>
  <si>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</si>
  <si>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</si>
  <si>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</si>
  <si>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</si>
  <si>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</si>
  <si>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</si>
  <si>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</si>
  <si>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</si>
  <si>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</si>
  <si>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</si>
  <si>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</si>
  <si>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</si>
  <si>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</si>
  <si>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</si>
  <si>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</si>
  <si>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</si>
  <si>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</si>
  <si>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</si>
  <si>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</si>
  <si>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</si>
  <si>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</si>
  <si>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</si>
  <si>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</si>
  <si>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</si>
  <si>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</si>
  <si>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</si>
  <si>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</si>
  <si>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</si>
  <si>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</si>
  <si>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</si>
  <si>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</si>
  <si>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</si>
  <si>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</si>
  <si>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</si>
  <si>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</si>
  <si>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</si>
  <si>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</si>
  <si>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</si>
  <si>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</si>
  <si>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</si>
  <si>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</si>
  <si>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</si>
  <si>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</si>
  <si>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</si>
  <si>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</si>
  <si>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</si>
  <si>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</si>
  <si>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</si>
  <si>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</si>
  <si>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</si>
  <si>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</si>
  <si>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</si>
  <si>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</si>
  <si>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</si>
  <si>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</si>
  <si>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</si>
  <si>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</si>
  <si>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</si>
  <si>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</si>
  <si>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</si>
  <si>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</si>
  <si>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</si>
  <si>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</si>
  <si>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</si>
  <si>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</si>
  <si>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</si>
  <si>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</si>
  <si>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</si>
  <si>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</si>
  <si>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</si>
  <si>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</si>
  <si>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</si>
  <si>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</si>
  <si>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</si>
  <si>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</si>
  <si>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</si>
  <si>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</si>
  <si>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</si>
  <si>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</si>
  <si>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</si>
  <si>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</si>
  <si>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</si>
  <si>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</si>
  <si>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</si>
  <si>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</si>
  <si>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</si>
  <si>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</si>
  <si>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</si>
  <si>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</si>
  <si>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</si>
  <si>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</si>
  <si>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</si>
  <si>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</si>
  <si>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</si>
  <si>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</si>
  <si>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</si>
  <si>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</si>
  <si>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</si>
  <si>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</si>
  <si>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</si>
  <si>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</si>
  <si>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</si>
  <si>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</si>
  <si>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</si>
  <si>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</si>
  <si>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</si>
  <si>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</si>
  <si>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</si>
  <si>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</si>
  <si>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</si>
  <si>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</si>
  <si>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</si>
  <si>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</si>
  <si>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</si>
  <si>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</si>
  <si>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</si>
  <si>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</si>
  <si>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</si>
  <si>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</si>
  <si>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</si>
  <si>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</si>
  <si>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</si>
  <si>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</si>
  <si>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</si>
  <si>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</si>
  <si>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</si>
  <si>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</si>
  <si>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</si>
  <si>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</si>
  <si>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</si>
  <si>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</si>
  <si>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</si>
  <si>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</si>
  <si>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</si>
  <si>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</si>
  <si>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</si>
  <si>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</si>
  <si>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</si>
  <si>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</si>
  <si>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</si>
  <si>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</si>
  <si>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</si>
  <si>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</si>
  <si>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</si>
  <si>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</si>
  <si>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</si>
  <si>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</si>
  <si>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</si>
  <si>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</si>
  <si>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</si>
  <si>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</si>
  <si>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</si>
  <si>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</si>
  <si>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</si>
  <si>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</si>
  <si>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</si>
  <si>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</si>
  <si>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</si>
  <si>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</si>
  <si>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</si>
  <si>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</si>
  <si>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</si>
  <si>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</si>
  <si>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</si>
  <si>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</si>
  <si>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</si>
  <si>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</si>
  <si>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</si>
  <si>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</si>
  <si>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</si>
  <si>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</si>
  <si>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</si>
  <si>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</si>
  <si>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</si>
  <si>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</si>
  <si>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</si>
  <si>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</si>
  <si>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</si>
  <si>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</si>
  <si>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</si>
  <si>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</si>
  <si>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</si>
  <si>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</si>
  <si>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</si>
  <si>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</si>
  <si>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</si>
  <si>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</si>
  <si>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</si>
  <si>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</si>
  <si>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</si>
  <si>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</si>
  <si>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</si>
  <si>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</si>
  <si>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</si>
  <si>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</si>
  <si>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</si>
  <si>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</si>
  <si>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</si>
  <si>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</si>
  <si>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</si>
  <si>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</si>
  <si>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</si>
  <si>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</si>
  <si>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</si>
  <si>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</si>
  <si>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</si>
  <si>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</si>
  <si>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</si>
  <si>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</si>
  <si>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</si>
  <si>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</si>
  <si>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</si>
  <si>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</si>
  <si>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</si>
  <si>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</si>
  <si>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</si>
  <si>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</si>
  <si>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</si>
  <si>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</si>
  <si>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</si>
  <si>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</si>
  <si>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</si>
  <si>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</si>
  <si>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</si>
  <si>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</si>
  <si>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</si>
  <si>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</si>
  <si>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</si>
  <si>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</si>
  <si>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</si>
  <si>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</si>
  <si>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</si>
  <si>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</si>
  <si>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</si>
  <si>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</si>
  <si>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</si>
  <si>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</si>
  <si>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</si>
  <si>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</si>
  <si>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</si>
  <si>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</si>
  <si>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</si>
  <si>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</si>
  <si>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</si>
  <si>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</si>
  <si>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</si>
  <si>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</si>
  <si>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</si>
  <si>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</si>
  <si>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</si>
  <si>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</si>
  <si>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</si>
  <si>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</si>
  <si>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</si>
  <si>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</si>
  <si>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</si>
  <si>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</si>
  <si>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</si>
  <si>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</si>
  <si>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</si>
  <si>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</si>
  <si>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</si>
  <si>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</si>
  <si>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</si>
  <si>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</si>
  <si>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</si>
  <si>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</si>
  <si>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</si>
  <si>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</si>
  <si>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</si>
  <si>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</si>
  <si>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</si>
  <si>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</si>
  <si>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</si>
  <si>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</si>
  <si>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</si>
  <si>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</si>
  <si>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</si>
  <si>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</si>
  <si>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</si>
  <si>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</si>
  <si>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</si>
  <si>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</si>
  <si>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</si>
  <si>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</si>
  <si>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</si>
  <si>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</si>
  <si>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</si>
  <si>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</si>
  <si>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</si>
  <si>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</si>
  <si>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</si>
  <si>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</si>
  <si>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</si>
  <si>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</si>
  <si>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</si>
  <si>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</si>
  <si>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</si>
  <si>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</si>
  <si>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</si>
  <si>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</si>
  <si>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</si>
  <si>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</si>
  <si>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</si>
  <si>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</si>
  <si>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</si>
  <si>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</si>
  <si>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</si>
  <si>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</si>
  <si>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</si>
  <si>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</si>
  <si>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</si>
  <si>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</si>
  <si>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</si>
  <si>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</si>
  <si>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</si>
  <si>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</si>
  <si>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</si>
  <si>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</si>
  <si>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</si>
  <si>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</si>
  <si>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</si>
  <si>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</si>
  <si>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</si>
  <si>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</si>
  <si>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</si>
  <si>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</si>
  <si>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</si>
  <si>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</si>
  <si>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</si>
  <si>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</si>
  <si>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</si>
  <si>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</si>
  <si>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</si>
  <si>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</si>
  <si>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</si>
  <si>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</si>
  <si>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</si>
  <si>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</si>
  <si>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</si>
  <si>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</si>
  <si>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</si>
  <si>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</si>
  <si>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</si>
  <si>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</si>
  <si>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</si>
  <si>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</si>
  <si>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</si>
  <si>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</si>
  <si>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</si>
  <si>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</si>
  <si>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</si>
  <si>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</si>
  <si>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</si>
  <si>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</si>
  <si>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</si>
  <si>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</si>
  <si>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</si>
  <si>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</si>
  <si>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</si>
  <si>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</si>
  <si>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</si>
  <si>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</si>
  <si>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</si>
  <si>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</si>
  <si>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</si>
  <si>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</si>
  <si>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</si>
  <si>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</si>
  <si>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</si>
  <si>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</si>
  <si>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</si>
  <si>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</si>
  <si>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</si>
  <si>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</si>
  <si>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</si>
  <si>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</si>
  <si>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</si>
  <si>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</si>
  <si>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</si>
  <si>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</si>
  <si>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</si>
  <si>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</si>
  <si>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</si>
  <si>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</si>
  <si>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</si>
  <si>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</si>
  <si>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</si>
  <si>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</si>
  <si>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</si>
  <si>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</si>
  <si>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</si>
  <si>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</si>
  <si>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</si>
  <si>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</si>
  <si>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</si>
  <si>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</si>
  <si>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</si>
  <si>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</si>
  <si>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</si>
  <si>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</si>
  <si>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</si>
  <si>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</si>
  <si>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</si>
  <si>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</si>
  <si>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</si>
  <si>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</si>
  <si>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</si>
  <si>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</si>
  <si>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</si>
  <si>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</si>
  <si>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</si>
  <si>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</si>
  <si>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</si>
  <si>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</si>
  <si>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</si>
  <si>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</si>
  <si>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</si>
  <si>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</si>
  <si>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</si>
  <si>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</si>
  <si>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</si>
  <si>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</si>
  <si>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</si>
  <si>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</si>
  <si>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</si>
  <si>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</si>
  <si>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</si>
  <si>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</si>
  <si>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</si>
  <si>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</si>
  <si>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</si>
  <si>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</si>
  <si>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</si>
  <si>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</si>
  <si>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</si>
  <si>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</si>
  <si>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</si>
  <si>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</si>
  <si>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</si>
  <si>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</si>
  <si>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</si>
  <si>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</si>
  <si>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</si>
  <si>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</si>
  <si>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</si>
  <si>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</si>
  <si>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</si>
  <si>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</si>
  <si>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</si>
  <si>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</si>
  <si>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</si>
  <si>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</si>
  <si>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</si>
  <si>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</si>
  <si>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</si>
  <si>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</si>
  <si>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</si>
  <si>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</si>
  <si>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</si>
  <si>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</si>
  <si>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</si>
  <si>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</si>
  <si>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</si>
  <si>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</si>
  <si>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</si>
  <si>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</si>
  <si>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</si>
  <si>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</si>
  <si>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</si>
  <si>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</si>
  <si>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</si>
  <si>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</si>
  <si>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</si>
  <si>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</si>
  <si>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</si>
  <si>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</si>
  <si>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</si>
  <si>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</si>
  <si>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</si>
  <si>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</si>
  <si>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</si>
  <si>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</si>
  <si>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</si>
  <si>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</si>
  <si>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</si>
  <si>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</si>
  <si>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</si>
  <si>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</si>
  <si>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</si>
  <si>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</si>
  <si>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</si>
  <si>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</si>
  <si>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</si>
  <si>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</si>
  <si>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</si>
  <si>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</si>
  <si>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</si>
  <si>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</si>
  <si>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</si>
  <si>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</si>
  <si>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</si>
  <si>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</si>
  <si>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</si>
  <si>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</si>
  <si>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</si>
  <si>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</si>
  <si>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</si>
  <si>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</si>
  <si>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</si>
  <si>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</si>
  <si>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</si>
  <si>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</si>
  <si>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</si>
  <si>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</si>
  <si>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</si>
  <si>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</si>
  <si>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</si>
  <si>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</si>
  <si>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</si>
  <si>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</si>
  <si>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</si>
  <si>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</si>
  <si>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</si>
  <si>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</si>
  <si>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</si>
  <si>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</si>
  <si>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</si>
  <si>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</si>
  <si>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</si>
  <si>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</si>
  <si>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</si>
  <si>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</si>
  <si>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</si>
  <si>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</si>
  <si>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</si>
  <si>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</si>
  <si>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</si>
  <si>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</si>
  <si>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</si>
  <si>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</si>
  <si>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</si>
  <si>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</si>
  <si>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</si>
  <si>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</si>
  <si>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</si>
  <si>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</si>
  <si>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</si>
  <si>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</si>
  <si>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</si>
  <si>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</si>
  <si>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</si>
  <si>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</si>
  <si>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</si>
  <si>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</si>
  <si>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</si>
  <si>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</si>
  <si>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</si>
  <si>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</si>
  <si>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</si>
  <si>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</si>
  <si>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</si>
  <si>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</si>
  <si>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</si>
  <si>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</si>
  <si>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</si>
  <si>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</si>
  <si>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</si>
  <si>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</si>
  <si>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</si>
  <si>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</si>
  <si>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</si>
  <si>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</si>
  <si>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</si>
  <si>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</si>
  <si>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</si>
  <si>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</si>
  <si>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</si>
  <si>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</si>
  <si>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</si>
  <si>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</si>
  <si>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</si>
  <si>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</si>
  <si>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</si>
  <si>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</si>
  <si>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</si>
  <si>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</si>
  <si>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</si>
  <si>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</si>
  <si>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</si>
  <si>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</si>
  <si>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</si>
  <si>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</si>
  <si>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</si>
  <si>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</si>
  <si>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</si>
  <si>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</si>
  <si>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</si>
  <si>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</si>
  <si>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</si>
  <si>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</si>
  <si>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</si>
  <si>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</si>
  <si>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</si>
  <si>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</si>
  <si>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</si>
  <si>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</si>
  <si>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</si>
  <si>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</si>
  <si>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</si>
  <si>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</si>
  <si>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</si>
  <si>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</si>
  <si>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</si>
  <si>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</si>
  <si>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</si>
  <si>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</si>
  <si>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</si>
  <si>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</si>
  <si>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</si>
  <si>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</si>
  <si>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</si>
  <si>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</si>
  <si>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</si>
  <si>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</si>
  <si>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</si>
  <si>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</si>
  <si>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</si>
  <si>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</si>
  <si>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</si>
  <si>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</si>
  <si>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</si>
  <si>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</si>
  <si>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</si>
  <si>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</si>
  <si>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</si>
  <si>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</si>
  <si>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</si>
  <si>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</si>
  <si>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</si>
  <si>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</si>
  <si>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</si>
  <si>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</si>
  <si>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</si>
  <si>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</si>
  <si>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</si>
  <si>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</si>
  <si>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</si>
  <si>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</si>
  <si>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</si>
  <si>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</si>
  <si>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</si>
  <si>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</si>
  <si>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</si>
  <si>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</si>
  <si>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</si>
  <si>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</si>
  <si>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</si>
  <si>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</si>
  <si>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</si>
  <si>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</si>
  <si>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</si>
  <si>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</si>
  <si>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</si>
  <si>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</si>
  <si>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</si>
  <si>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</si>
  <si>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</si>
  <si>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</si>
  <si>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</si>
  <si>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</si>
  <si>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</si>
  <si>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</si>
  <si>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</si>
  <si>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</si>
  <si>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</si>
  <si>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</si>
  <si>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</si>
  <si>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</si>
  <si>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</si>
  <si>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</si>
  <si>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</si>
  <si>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</si>
  <si>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</si>
  <si>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</si>
  <si>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</si>
  <si>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</si>
  <si>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</si>
  <si>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</si>
  <si>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</si>
  <si>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</si>
  <si>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</si>
  <si>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</si>
  <si>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</si>
  <si>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</si>
  <si>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</si>
  <si>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</si>
  <si>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</si>
  <si>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</si>
  <si>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</si>
  <si>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</si>
  <si>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</si>
  <si>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</si>
  <si>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</si>
  <si>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</si>
  <si>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</si>
  <si>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</si>
  <si>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</si>
  <si>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</si>
  <si>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</si>
  <si>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</si>
  <si>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</si>
  <si>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</si>
  <si>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</si>
  <si>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</si>
  <si>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</si>
  <si>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</si>
  <si>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</si>
  <si>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</si>
  <si>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</si>
  <si>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</si>
  <si>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</si>
  <si>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</si>
  <si>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</si>
  <si>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</si>
  <si>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</si>
  <si>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</si>
  <si>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</si>
  <si>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</si>
  <si>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</si>
  <si>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</si>
  <si>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</si>
  <si>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</si>
  <si>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</si>
  <si>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</si>
  <si>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</si>
  <si>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</si>
  <si>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</si>
  <si>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</si>
  <si>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</si>
  <si>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</si>
  <si>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</si>
  <si>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</si>
  <si>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</si>
  <si>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</si>
  <si>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</si>
  <si>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</si>
  <si>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</si>
  <si>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</si>
  <si>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</si>
  <si>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</si>
  <si>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</si>
  <si>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</si>
  <si>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</si>
  <si>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</si>
  <si>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</si>
  <si>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</si>
  <si>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</si>
  <si>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</si>
  <si>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</si>
  <si>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</si>
  <si>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</si>
  <si>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</si>
  <si>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</si>
  <si>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</si>
  <si>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</si>
  <si>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</si>
  <si>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</si>
  <si>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</si>
  <si>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</si>
  <si>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</si>
  <si>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</si>
  <si>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</si>
  <si>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</si>
  <si>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</si>
  <si>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</si>
  <si>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</si>
  <si>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</si>
  <si>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</si>
  <si>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</si>
  <si>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</si>
  <si>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</si>
  <si>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</si>
  <si>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</si>
  <si>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</si>
  <si>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</si>
  <si>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</si>
  <si>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</si>
  <si>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</si>
  <si>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</si>
  <si>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</si>
  <si>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</si>
  <si>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</si>
  <si>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</si>
  <si>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</si>
  <si>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</si>
  <si>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</si>
  <si>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</si>
  <si>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</si>
  <si>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</si>
  <si>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</si>
  <si>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</si>
  <si>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</si>
  <si>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</si>
  <si>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</si>
  <si>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</si>
  <si>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</si>
  <si>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</si>
  <si>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</si>
  <si>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</si>
  <si>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</si>
  <si>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</si>
  <si>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</si>
  <si>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</si>
  <si>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</si>
  <si>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</si>
  <si>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</si>
  <si>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</si>
  <si>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</si>
  <si>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</si>
  <si>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</si>
  <si>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</si>
  <si>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</si>
  <si>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</si>
  <si>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</si>
  <si>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</si>
  <si>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</si>
  <si>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</si>
  <si>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</si>
  <si>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</si>
  <si>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</si>
  <si>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</si>
  <si>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</si>
  <si>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</si>
  <si>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</si>
  <si>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</si>
  <si>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</si>
  <si>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</si>
  <si>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</si>
  <si>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</si>
  <si>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</si>
  <si>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</si>
  <si>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</si>
  <si>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</si>
  <si>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</si>
  <si>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</si>
  <si>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</si>
  <si>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</si>
  <si>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</si>
  <si>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</si>
  <si>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</si>
  <si>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</si>
  <si>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</si>
  <si>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</si>
  <si>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</si>
  <si>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</si>
  <si>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</si>
  <si>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</si>
  <si>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</si>
  <si>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</si>
  <si>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</si>
  <si>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</si>
  <si>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</si>
  <si>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</si>
  <si>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</si>
  <si>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</si>
  <si>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</si>
  <si>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</si>
  <si>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</si>
  <si>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</si>
  <si>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</si>
  <si>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</si>
  <si>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</si>
  <si>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</si>
  <si>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</si>
  <si>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</si>
  <si>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</si>
  <si>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</si>
  <si>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</si>
  <si>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</si>
  <si>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</si>
  <si>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</si>
  <si>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</si>
  <si>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</si>
  <si>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</si>
  <si>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</si>
  <si>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</si>
  <si>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</si>
  <si>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</si>
  <si>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</si>
  <si>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</si>
  <si>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</si>
  <si>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</si>
  <si>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</si>
  <si>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</si>
  <si>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</si>
  <si>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</si>
  <si>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</si>
  <si>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</si>
  <si>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</si>
  <si>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</si>
  <si>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</si>
  <si>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</si>
  <si>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</si>
  <si>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</si>
  <si>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</si>
  <si>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</si>
  <si>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</si>
  <si>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</si>
  <si>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</si>
  <si>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</si>
  <si>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</si>
  <si>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</si>
  <si>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</si>
  <si>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</si>
  <si>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</si>
  <si>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</si>
  <si>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</si>
  <si>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</si>
  <si>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</si>
  <si>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</si>
  <si>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</si>
  <si>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</si>
  <si>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</si>
  <si>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</si>
  <si>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</si>
  <si>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</si>
  <si>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</si>
  <si>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</si>
  <si>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</si>
  <si>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</si>
  <si>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</si>
  <si>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</si>
  <si>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</si>
  <si>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</si>
  <si>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</si>
  <si>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</si>
  <si>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</si>
  <si>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</si>
  <si>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</si>
  <si>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</si>
  <si>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</si>
  <si>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</si>
  <si>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</si>
  <si>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</si>
  <si>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</si>
  <si>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</si>
  <si>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</si>
  <si>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</si>
  <si>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</si>
  <si>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</si>
  <si>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</si>
  <si>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</si>
  <si>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</si>
  <si>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</si>
  <si>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</si>
  <si>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</si>
  <si>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</si>
  <si>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</si>
  <si>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</si>
  <si>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</si>
  <si>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</si>
  <si>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</si>
  <si>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</si>
  <si>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</si>
  <si>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</si>
  <si>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</si>
  <si>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</si>
  <si>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</si>
  <si>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</si>
  <si>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</si>
  <si>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</si>
  <si>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</si>
  <si>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</si>
  <si>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</si>
  <si>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</si>
  <si>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</si>
  <si>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</si>
  <si>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</si>
  <si>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</si>
  <si>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</si>
  <si>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</si>
  <si>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</si>
  <si>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</si>
  <si>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</si>
  <si>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</si>
  <si>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</si>
  <si>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</si>
  <si>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</si>
  <si>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</si>
  <si>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</si>
  <si>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</si>
  <si>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</si>
  <si>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</si>
  <si>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</si>
  <si>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</si>
  <si>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</si>
  <si>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</si>
  <si>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</si>
  <si>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</si>
  <si>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</si>
  <si>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</si>
  <si>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</si>
  <si>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</si>
  <si>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</si>
  <si>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</si>
  <si>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</si>
  <si>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</si>
  <si>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</si>
  <si>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</si>
  <si>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</si>
  <si>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</si>
  <si>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</si>
  <si>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</si>
  <si>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</si>
  <si>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</si>
  <si>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</si>
  <si>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</si>
  <si>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</si>
  <si>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</si>
  <si>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</si>
  <si>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</si>
  <si>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</si>
  <si>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</si>
  <si>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</si>
  <si>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</si>
  <si>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</si>
  <si>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</si>
  <si>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</si>
  <si>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</si>
  <si>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</si>
  <si>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</si>
  <si>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</si>
  <si>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</si>
  <si>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</si>
  <si>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</si>
  <si>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</si>
  <si>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</si>
  <si>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</si>
  <si>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</si>
  <si>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</si>
  <si>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</si>
  <si>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</si>
  <si>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</si>
  <si>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</si>
  <si>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</si>
  <si>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</si>
  <si>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</si>
  <si>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</si>
  <si>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</si>
  <si>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</si>
  <si>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</si>
  <si>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</si>
  <si>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</si>
  <si>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</si>
  <si>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</si>
  <si>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</si>
  <si>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</si>
  <si>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</si>
  <si>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</si>
  <si>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</si>
  <si>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</si>
  <si>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</si>
  <si>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</si>
  <si>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</si>
  <si>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</si>
  <si>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</si>
  <si>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</si>
  <si>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</si>
  <si>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</si>
  <si>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</si>
  <si>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</si>
  <si>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</si>
  <si>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</si>
  <si>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</si>
  <si>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</si>
  <si>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</si>
  <si>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</si>
  <si>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</si>
  <si>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</si>
  <si>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</si>
  <si>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</si>
  <si>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</si>
  <si>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</si>
  <si>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</si>
  <si>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</si>
  <si>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</si>
  <si>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</si>
  <si>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</si>
  <si>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</si>
  <si>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</si>
  <si>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</si>
  <si>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</si>
  <si>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</si>
  <si>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</si>
  <si>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</si>
  <si>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</si>
  <si>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</si>
  <si>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</si>
  <si>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</si>
  <si>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</si>
  <si>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</si>
  <si>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</si>
  <si>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</si>
  <si>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</si>
  <si>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</si>
  <si>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</si>
  <si>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</si>
  <si>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</si>
  <si>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</si>
  <si>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</si>
  <si>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</si>
  <si>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</si>
  <si>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</si>
  <si>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</si>
  <si>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</si>
  <si>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</si>
  <si>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</si>
  <si>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</si>
  <si>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</si>
  <si>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</si>
  <si>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</si>
  <si>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</si>
  <si>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</si>
  <si>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</si>
  <si>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</si>
  <si>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</si>
  <si>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</si>
  <si>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</si>
  <si>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</si>
  <si>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</si>
  <si>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</si>
  <si>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</si>
  <si>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</si>
  <si>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</si>
  <si>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</si>
  <si>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</si>
  <si>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</si>
  <si>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</si>
  <si>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</si>
  <si>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</si>
  <si>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</si>
  <si>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</si>
  <si>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</si>
  <si>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</si>
  <si>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</si>
  <si>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</si>
  <si>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</si>
  <si>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</si>
  <si>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</si>
  <si>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</si>
  <si>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</si>
  <si>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</si>
  <si>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</si>
  <si>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</si>
  <si>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</si>
  <si>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</si>
  <si>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</si>
  <si>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</si>
  <si>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</si>
  <si>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</si>
  <si>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</si>
  <si>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</si>
  <si>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</si>
  <si>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</si>
  <si>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</si>
  <si>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</si>
  <si>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</si>
  <si>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</si>
  <si>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</si>
  <si>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</si>
  <si>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</si>
  <si>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</si>
  <si>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</si>
  <si>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</si>
  <si>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</si>
  <si>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</si>
  <si>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</si>
  <si>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</si>
  <si>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</si>
  <si>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</si>
  <si>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</si>
  <si>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</si>
  <si>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</si>
  <si>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</si>
  <si>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</si>
  <si>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</si>
  <si>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</si>
  <si>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</si>
  <si>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</si>
  <si>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</si>
  <si>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</si>
  <si>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</si>
  <si>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</si>
  <si>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</si>
  <si>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</si>
  <si>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</si>
  <si>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</si>
  <si>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</si>
  <si>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</si>
  <si>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</si>
  <si>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</si>
  <si>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</si>
  <si>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</si>
  <si>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</si>
  <si>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</si>
  <si>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</si>
  <si>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</si>
  <si>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</si>
  <si>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</si>
  <si>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</si>
  <si>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</si>
  <si>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</si>
  <si>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</si>
  <si>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</si>
  <si>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</si>
  <si>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</si>
  <si>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</si>
  <si>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</si>
  <si>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</si>
  <si>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</si>
  <si>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</si>
  <si>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</si>
  <si>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</si>
  <si>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</si>
  <si>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</si>
  <si>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</si>
  <si>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</si>
  <si>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</si>
  <si>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</si>
  <si>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</si>
  <si>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</si>
  <si>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</si>
  <si>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</si>
  <si>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</si>
  <si>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</si>
  <si>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</si>
  <si>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</si>
  <si>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</si>
  <si>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</si>
  <si>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</si>
  <si>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</si>
  <si>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</si>
  <si>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</si>
  <si>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</si>
  <si>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</si>
  <si>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</si>
  <si>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</si>
  <si>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</si>
  <si>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</si>
  <si>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</si>
  <si>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</si>
  <si>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</si>
  <si>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</si>
  <si>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</si>
  <si>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</si>
  <si>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</si>
  <si>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</si>
  <si>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</si>
  <si>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</si>
  <si>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</si>
  <si>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</si>
  <si>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</si>
  <si>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</si>
  <si>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</si>
  <si>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</si>
  <si>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</si>
  <si>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</si>
  <si>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</si>
  <si>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</si>
  <si>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</si>
  <si>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</si>
  <si>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</si>
  <si>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</si>
  <si>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</si>
  <si>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</si>
  <si>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</si>
  <si>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</si>
  <si>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</si>
  <si>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</si>
  <si>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</si>
  <si>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</si>
  <si>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</si>
  <si>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</si>
  <si>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</si>
  <si>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</si>
  <si>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</si>
  <si>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</si>
  <si>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</si>
  <si>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</si>
  <si>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</si>
  <si>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</si>
  <si>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</si>
  <si>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</si>
  <si>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</si>
  <si>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</si>
  <si>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</si>
  <si>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</si>
  <si>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</si>
  <si>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</si>
  <si>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</si>
  <si>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</si>
  <si>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</si>
  <si>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</si>
  <si>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</si>
  <si>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</si>
  <si>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</si>
  <si>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</si>
  <si>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</si>
  <si>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</si>
  <si>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</si>
  <si>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</si>
  <si>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</si>
  <si>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</si>
  <si>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</si>
  <si>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</si>
  <si>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</si>
  <si>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</si>
  <si>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</si>
  <si>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</si>
  <si>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</si>
  <si>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</si>
  <si>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</si>
  <si>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</si>
  <si>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</si>
  <si>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</si>
  <si>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</si>
  <si>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</si>
  <si>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</si>
  <si>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</si>
  <si>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</si>
  <si>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</si>
  <si>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</si>
  <si>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</si>
  <si>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</si>
  <si>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</si>
  <si>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</si>
  <si>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</si>
  <si>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</si>
  <si>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</si>
  <si>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</si>
  <si>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</si>
  <si>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</si>
  <si>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</si>
  <si>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</si>
  <si>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</si>
  <si>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</si>
  <si>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</si>
  <si>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</si>
  <si>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</si>
  <si>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</si>
  <si>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</si>
  <si>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</si>
  <si>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</si>
  <si>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</si>
  <si>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</si>
  <si>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</si>
  <si>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</si>
  <si>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</si>
  <si>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</si>
  <si>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</si>
  <si>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</si>
  <si>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</si>
  <si>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</si>
  <si>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</si>
  <si>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</si>
  <si>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</si>
  <si>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</si>
  <si>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</si>
  <si>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</si>
  <si>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</si>
  <si>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</si>
  <si>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</si>
  <si>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</si>
  <si>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</si>
  <si>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</si>
  <si>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</si>
  <si>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</si>
  <si>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</si>
  <si>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</si>
  <si>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</si>
  <si>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</si>
  <si>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</si>
  <si>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</si>
  <si>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</si>
  <si>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</si>
  <si>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</si>
  <si>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</si>
  <si>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</si>
  <si>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</si>
  <si>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</si>
  <si>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</si>
  <si>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</si>
  <si>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</si>
  <si>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</si>
  <si>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</si>
  <si>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</si>
  <si>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</si>
  <si>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</si>
  <si>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</si>
  <si>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</si>
  <si>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</si>
  <si>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</si>
  <si>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</si>
  <si>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</si>
  <si>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</si>
  <si>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</si>
  <si>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</si>
  <si>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</si>
  <si>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</si>
  <si>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</si>
  <si>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</si>
  <si>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</si>
  <si>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</si>
  <si>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</si>
  <si>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</si>
  <si>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</si>
  <si>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</si>
  <si>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</si>
  <si>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</si>
  <si>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</si>
  <si>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</si>
  <si>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</si>
  <si>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</si>
  <si>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</si>
  <si>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</si>
  <si>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</si>
  <si>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</si>
  <si>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</si>
  <si>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</si>
  <si>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</si>
  <si>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</si>
  <si>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</si>
  <si>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</si>
  <si>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</si>
  <si>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</si>
  <si>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</si>
  <si>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</si>
  <si>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</si>
  <si>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</si>
  <si>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</si>
  <si>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</si>
  <si>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</si>
  <si>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</si>
  <si>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</si>
  <si>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</si>
  <si>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</si>
  <si>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</si>
  <si>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</si>
  <si>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</si>
  <si>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</si>
  <si>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</si>
  <si>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</si>
  <si>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</si>
  <si>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</si>
  <si>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</si>
  <si>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</si>
  <si>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</si>
  <si>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</si>
  <si>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</si>
  <si>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</si>
  <si>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</si>
  <si>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</si>
  <si>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</si>
  <si>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</si>
  <si>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</si>
  <si>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</si>
  <si>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</si>
  <si>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</si>
  <si>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</si>
  <si>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</si>
  <si>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</si>
  <si>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</si>
  <si>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</si>
  <si>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</si>
  <si>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</si>
  <si>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</si>
  <si>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</si>
  <si>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</si>
  <si>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</si>
  <si>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</si>
  <si>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</si>
  <si>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</si>
  <si>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</si>
  <si>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</si>
  <si>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</si>
  <si>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</si>
  <si>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</si>
  <si>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</si>
  <si>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</si>
  <si>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</si>
  <si>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</si>
  <si>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</si>
  <si>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</si>
  <si>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</si>
  <si>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</si>
  <si>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</si>
  <si>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</si>
  <si>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</si>
  <si>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</si>
  <si>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</si>
  <si>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</si>
  <si>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</si>
  <si>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</si>
  <si>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</si>
  <si>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</si>
  <si>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</si>
  <si>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</si>
  <si>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</si>
  <si>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</si>
  <si>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</si>
  <si>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</si>
  <si>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</si>
  <si>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</si>
  <si>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</si>
  <si>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</si>
  <si>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</si>
  <si>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</si>
  <si>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</si>
  <si>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</si>
  <si>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</si>
  <si>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</si>
  <si>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</si>
  <si>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</si>
  <si>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</si>
  <si>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</si>
  <si>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</si>
  <si>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</si>
  <si>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</si>
  <si>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</si>
  <si>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</si>
  <si>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</si>
  <si>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</si>
  <si>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</si>
  <si>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</si>
  <si>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</si>
  <si>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</si>
  <si>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</si>
  <si>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</si>
  <si>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</si>
  <si>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</si>
  <si>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</si>
  <si>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</si>
  <si>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</si>
  <si>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</si>
  <si>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</si>
  <si>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</si>
  <si>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</si>
  <si>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</si>
  <si>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</si>
  <si>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</si>
  <si>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</si>
  <si>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</si>
  <si>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</si>
  <si>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</si>
  <si>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</si>
  <si>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</si>
  <si>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</si>
  <si>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</si>
  <si>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</si>
  <si>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</si>
  <si>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</si>
  <si>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</si>
  <si>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</si>
  <si>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</si>
  <si>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</si>
  <si>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</si>
  <si>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</si>
  <si>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</si>
  <si>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</si>
  <si>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</si>
  <si>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</si>
  <si>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</si>
  <si>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</si>
  <si>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</si>
  <si>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</si>
  <si>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</si>
  <si>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</si>
  <si>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</si>
  <si>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</si>
  <si>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</si>
  <si>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</si>
  <si>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</si>
  <si>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</si>
  <si>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</si>
  <si>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</si>
  <si>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</si>
  <si>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</si>
  <si>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</si>
  <si>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</si>
  <si>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</si>
  <si>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</si>
  <si>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</si>
  <si>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</si>
  <si>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</si>
  <si>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</si>
  <si>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</si>
  <si>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</si>
  <si>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</si>
  <si>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</si>
  <si>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</si>
  <si>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</si>
  <si>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</si>
  <si>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</si>
  <si>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</si>
  <si>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</si>
  <si>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</si>
  <si>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</si>
  <si>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</si>
  <si>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</si>
  <si>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</si>
  <si>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</si>
  <si>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</si>
  <si>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</si>
  <si>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</si>
  <si>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</si>
  <si>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</si>
  <si>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</si>
  <si>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</si>
  <si>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</si>
  <si>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</si>
  <si>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</si>
  <si>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</si>
  <si>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</si>
  <si>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</si>
  <si>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</si>
  <si>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</si>
  <si>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</si>
  <si>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</si>
  <si>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</si>
  <si>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</si>
  <si>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</si>
  <si>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</si>
  <si>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</si>
  <si>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</si>
  <si>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</si>
  <si>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</si>
  <si>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</si>
  <si>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</si>
  <si>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</si>
  <si>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</si>
  <si>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</si>
  <si>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</si>
  <si>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</si>
  <si>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</si>
  <si>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</si>
  <si>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</si>
  <si>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</si>
  <si>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</si>
  <si>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</si>
  <si>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</si>
  <si>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</si>
  <si>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</si>
  <si>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</si>
  <si>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</si>
  <si>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</si>
  <si>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</si>
  <si>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</si>
  <si>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</si>
  <si>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</si>
  <si>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</si>
  <si>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</si>
  <si>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</si>
  <si>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</si>
  <si>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</si>
  <si>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</si>
  <si>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</si>
  <si>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</si>
  <si>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</si>
  <si>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</si>
  <si>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</si>
  <si>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</si>
  <si>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</si>
  <si>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</si>
  <si>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</si>
  <si>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</si>
  <si>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</si>
  <si>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</si>
  <si>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</si>
  <si>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</si>
  <si>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</si>
  <si>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</si>
  <si>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</si>
  <si>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</si>
  <si>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</si>
  <si>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</si>
  <si>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</si>
  <si>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</si>
  <si>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</si>
  <si>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</si>
  <si>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</si>
  <si>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</si>
  <si>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</si>
  <si>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</si>
  <si>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</si>
  <si>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</si>
  <si>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</si>
  <si>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</si>
  <si>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</si>
  <si>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</si>
  <si>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</si>
  <si>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</si>
  <si>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</si>
  <si>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</si>
  <si>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</si>
  <si>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</si>
  <si>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</si>
  <si>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</si>
  <si>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</si>
  <si>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</si>
  <si>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</si>
  <si>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</si>
  <si>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</si>
  <si>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</si>
  <si>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</si>
  <si>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</si>
  <si>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</si>
  <si>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</si>
  <si>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</si>
  <si>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</si>
  <si>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</si>
  <si>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</si>
  <si>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</si>
  <si>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</si>
  <si>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</si>
  <si>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</si>
  <si>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</si>
  <si>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</si>
  <si>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</si>
  <si>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</si>
  <si>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</si>
  <si>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</si>
  <si>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</si>
  <si>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</si>
  <si>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</si>
  <si>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</si>
  <si>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</si>
  <si>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</si>
  <si>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</si>
  <si>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</si>
  <si>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</si>
  <si>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</si>
  <si>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</si>
  <si>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</si>
  <si>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</si>
  <si>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</si>
  <si>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</si>
  <si>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</si>
  <si>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</si>
  <si>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</si>
  <si>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</si>
  <si>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</si>
  <si>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</si>
  <si>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</si>
  <si>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</si>
  <si>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</si>
  <si>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</si>
  <si>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</si>
  <si>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</si>
  <si>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</si>
  <si>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</si>
  <si>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</si>
  <si>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</si>
  <si>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</si>
  <si>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</si>
  <si>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</si>
  <si>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</si>
  <si>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</si>
  <si>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</si>
  <si>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</si>
  <si>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</si>
  <si>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</si>
  <si>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</si>
  <si>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</si>
  <si>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</si>
  <si>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</si>
  <si>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</si>
  <si>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</si>
  <si>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</si>
  <si>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</si>
  <si>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</si>
  <si>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</si>
  <si>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</si>
  <si>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</si>
  <si>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</si>
  <si>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</si>
  <si>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</si>
  <si>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</si>
  <si>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</si>
  <si>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</si>
  <si>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</si>
  <si>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</si>
  <si>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</si>
  <si>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</si>
  <si>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</si>
  <si>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</si>
  <si>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</si>
  <si>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</si>
  <si>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</si>
  <si>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</si>
  <si>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</si>
  <si>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</si>
  <si>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</si>
  <si>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</si>
  <si>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</si>
  <si>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</si>
  <si>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</si>
  <si>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</si>
  <si>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</si>
  <si>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</si>
  <si>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</si>
  <si>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</si>
  <si>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</si>
  <si>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</si>
  <si>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</si>
  <si>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</si>
  <si>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</si>
  <si>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</si>
  <si>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</si>
  <si>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</si>
  <si>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</si>
  <si>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</si>
  <si>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</si>
  <si>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</si>
  <si>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</si>
  <si>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</si>
  <si>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</si>
  <si>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</si>
  <si>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</si>
  <si>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</si>
  <si>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</si>
  <si>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</si>
  <si>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</si>
  <si>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</si>
  <si>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</si>
  <si>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</si>
  <si>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</si>
  <si>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</si>
  <si>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</si>
  <si>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</si>
  <si>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</si>
  <si>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</si>
  <si>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</si>
  <si>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</si>
  <si>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</si>
  <si>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</si>
  <si>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</si>
  <si>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</si>
  <si>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</si>
  <si>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</si>
  <si>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</si>
  <si>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</si>
  <si>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</si>
  <si>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</si>
  <si>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</si>
  <si>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</si>
  <si>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</si>
  <si>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</si>
  <si>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</si>
  <si>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</si>
  <si>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</si>
  <si>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</si>
  <si>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</si>
  <si>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</si>
  <si>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</si>
  <si>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</si>
  <si>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</si>
  <si>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</si>
  <si>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</si>
  <si>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</si>
  <si>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</si>
  <si>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</si>
  <si>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</si>
  <si>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</si>
  <si>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</si>
  <si>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</si>
  <si>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</si>
  <si>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</si>
  <si>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</si>
  <si>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</si>
  <si>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</si>
  <si>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</si>
  <si>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</si>
  <si>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</si>
  <si>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</si>
  <si>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</si>
  <si>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</si>
  <si>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</si>
  <si>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</si>
  <si>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</si>
  <si>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</si>
  <si>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</si>
  <si>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</si>
  <si>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</si>
  <si>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</si>
  <si>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</si>
  <si>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</si>
  <si>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</si>
  <si>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</si>
  <si>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</si>
  <si>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</si>
  <si>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</si>
  <si>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</si>
  <si>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</si>
  <si>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</si>
  <si>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</si>
  <si>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</si>
  <si>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</si>
  <si>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</si>
  <si>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</si>
  <si>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</si>
  <si>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</si>
  <si>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</si>
  <si>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</si>
  <si>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</si>
  <si>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</si>
  <si>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</si>
  <si>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</si>
  <si>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</si>
  <si>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</si>
  <si>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</si>
  <si>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</si>
  <si>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</si>
  <si>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</si>
  <si>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</si>
  <si>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</si>
  <si>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</si>
  <si>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</si>
  <si>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</si>
  <si>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</si>
  <si>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</si>
  <si>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</si>
  <si>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</si>
  <si>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</si>
  <si>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</si>
  <si>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</si>
  <si>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</si>
  <si>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</si>
  <si>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</si>
  <si>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</si>
  <si>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</si>
  <si>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</si>
  <si>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</si>
  <si>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</si>
  <si>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</si>
  <si>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</si>
  <si>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</si>
  <si>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</si>
  <si>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</si>
  <si>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</si>
  <si>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</si>
  <si>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</si>
  <si>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</si>
  <si>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</si>
  <si>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</si>
  <si>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</si>
  <si>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</si>
  <si>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</si>
  <si>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</si>
  <si>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</si>
  <si>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</si>
  <si>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</si>
  <si>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</si>
  <si>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</si>
  <si>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</si>
  <si>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</si>
  <si>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</si>
  <si>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</si>
  <si>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</si>
  <si>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</si>
  <si>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</si>
  <si>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</si>
  <si>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</si>
  <si>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</si>
  <si>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</si>
  <si>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</si>
  <si>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</si>
  <si>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</si>
  <si>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</si>
  <si>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</si>
  <si>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</si>
  <si>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</si>
  <si>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</si>
  <si>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</si>
  <si>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</si>
  <si>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</si>
  <si>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</si>
  <si>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</si>
  <si>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</si>
  <si>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</si>
  <si>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</si>
  <si>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</si>
  <si>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</si>
  <si>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</si>
  <si>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</si>
  <si>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</si>
  <si>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</si>
  <si>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</si>
  <si>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</si>
  <si>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</si>
  <si>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</si>
  <si>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</si>
  <si>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</si>
  <si>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</si>
  <si>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</si>
  <si>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</si>
  <si>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</si>
  <si>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</si>
  <si>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</si>
  <si>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</si>
  <si>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</si>
  <si>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</si>
  <si>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</si>
  <si>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</si>
  <si>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</si>
  <si>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</si>
  <si>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</si>
  <si>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</si>
  <si>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</si>
  <si>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</si>
  <si>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</si>
  <si>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</si>
  <si>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</si>
  <si>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</si>
  <si>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</si>
  <si>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</si>
  <si>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</si>
  <si>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</si>
  <si>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</si>
  <si>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</si>
  <si>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</si>
  <si>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</si>
  <si>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</si>
  <si>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</si>
  <si>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</si>
  <si>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</si>
  <si>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</si>
  <si>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</si>
  <si>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</si>
  <si>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</si>
  <si>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</si>
  <si>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</si>
  <si>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</si>
  <si>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</si>
  <si>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</si>
  <si>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</si>
  <si>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</si>
  <si>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</si>
  <si>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</si>
  <si>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</si>
  <si>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</si>
  <si>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</si>
  <si>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</si>
  <si>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</si>
  <si>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</si>
  <si>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</si>
  <si>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</si>
  <si>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</si>
  <si>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</si>
  <si>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</si>
  <si>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</si>
  <si>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</si>
  <si>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</si>
  <si>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</si>
  <si>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</si>
  <si>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</si>
  <si>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</si>
  <si>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</si>
  <si>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</si>
  <si>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</si>
  <si>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</si>
  <si>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</si>
  <si>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</si>
  <si>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</si>
  <si>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</si>
  <si>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</si>
  <si>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</si>
  <si>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</si>
  <si>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</si>
  <si>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</si>
  <si>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</si>
  <si>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</si>
  <si>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</si>
  <si>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</si>
  <si>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</si>
  <si>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</si>
  <si>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</si>
  <si>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</si>
  <si>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</si>
  <si>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</si>
  <si>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</si>
  <si>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</si>
  <si>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</si>
  <si>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</si>
  <si>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</si>
  <si>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</si>
  <si>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</si>
  <si>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</si>
  <si>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</si>
  <si>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</si>
  <si>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</si>
  <si>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</si>
  <si>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</si>
  <si>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</si>
  <si>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</si>
  <si>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</si>
  <si>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</si>
  <si>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</si>
  <si>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</si>
  <si>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</si>
  <si>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</si>
  <si>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</si>
  <si>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</si>
  <si>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</si>
  <si>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</si>
  <si>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</si>
  <si>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</si>
  <si>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</si>
  <si>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</si>
  <si>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</si>
  <si>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</si>
  <si>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</si>
  <si>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</si>
  <si>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</si>
  <si>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</si>
  <si>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</si>
  <si>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</si>
  <si>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</si>
  <si>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</si>
  <si>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</si>
  <si>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</si>
  <si>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</si>
  <si>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</si>
  <si>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</si>
  <si>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</si>
  <si>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</si>
  <si>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</si>
  <si>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</si>
  <si>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</si>
  <si>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</si>
  <si>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</si>
  <si>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</si>
  <si>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</si>
  <si>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</si>
  <si>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</si>
  <si>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</si>
  <si>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</si>
  <si>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</si>
  <si>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</si>
  <si>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</si>
  <si>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</si>
  <si>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</si>
  <si>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</si>
  <si>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</si>
  <si>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</si>
  <si>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</si>
  <si>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</si>
  <si>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</si>
  <si>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</si>
  <si>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</si>
  <si>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</si>
  <si>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</si>
  <si>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</si>
  <si>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</si>
  <si>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</si>
  <si>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</si>
  <si>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</si>
  <si>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</si>
  <si>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</si>
  <si>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</si>
  <si>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</si>
  <si>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</si>
  <si>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</si>
  <si>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</si>
  <si>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</si>
  <si>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</si>
  <si>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</si>
  <si>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</si>
  <si>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</si>
  <si>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</si>
  <si>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</si>
  <si>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</si>
  <si>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</si>
  <si>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</si>
  <si>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</si>
  <si>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</si>
  <si>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</si>
  <si>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</si>
  <si>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</si>
  <si>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</si>
  <si>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</si>
  <si>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</si>
  <si>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</si>
  <si>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</si>
  <si>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</si>
  <si>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</si>
  <si>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</si>
  <si>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</si>
  <si>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</si>
  <si>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</si>
  <si>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</si>
  <si>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</si>
  <si>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</si>
  <si>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</si>
  <si>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</si>
  <si>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</si>
  <si>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</si>
  <si>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</si>
  <si>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</si>
  <si>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</si>
  <si>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</si>
  <si>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</si>
  <si>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</si>
  <si>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</si>
  <si>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</si>
  <si>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</si>
  <si>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</si>
  <si>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</si>
  <si>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</si>
  <si>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</si>
  <si>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</si>
  <si>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</si>
  <si>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</si>
  <si>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</si>
  <si>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</si>
  <si>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</si>
  <si>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</si>
  <si>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</si>
  <si>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</si>
  <si>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</si>
  <si>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</si>
  <si>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</si>
  <si>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</si>
  <si>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</si>
  <si>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</si>
  <si>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</si>
  <si>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</si>
  <si>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</si>
  <si>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</si>
  <si>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</si>
  <si>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</si>
  <si>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</si>
  <si>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</si>
  <si>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</si>
  <si>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</si>
  <si>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</si>
  <si>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</si>
  <si>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</si>
  <si>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</si>
  <si>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</si>
  <si>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</si>
  <si>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</si>
  <si>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</si>
  <si>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</si>
  <si>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</si>
  <si>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</si>
  <si>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</si>
  <si>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</si>
  <si>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</si>
  <si>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</si>
  <si>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</si>
  <si>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</si>
  <si>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</si>
  <si>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</si>
  <si>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</si>
  <si>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</si>
  <si>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</si>
  <si>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</si>
  <si>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</si>
  <si>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</si>
  <si>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</si>
  <si>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</si>
  <si>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</si>
  <si>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</si>
  <si>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</si>
  <si>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</si>
  <si>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</si>
  <si>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</si>
  <si>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</si>
  <si>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</si>
  <si>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</si>
  <si>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</si>
  <si>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</si>
  <si>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</si>
  <si>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</si>
  <si>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</si>
  <si>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</si>
  <si>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</si>
  <si>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</si>
  <si>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</si>
  <si>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</si>
  <si>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</si>
  <si>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</si>
  <si>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</si>
  <si>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</si>
  <si>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</si>
  <si>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</si>
  <si>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</si>
  <si>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</si>
  <si>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</si>
  <si>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</si>
  <si>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</si>
  <si>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</si>
  <si>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</si>
  <si>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</si>
  <si>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</si>
  <si>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</si>
  <si>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</si>
  <si>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</si>
  <si>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</si>
  <si>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</si>
  <si>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</si>
  <si>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</si>
  <si>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</si>
  <si>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</si>
  <si>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</si>
  <si>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</si>
  <si>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</si>
  <si>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</si>
  <si>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</si>
  <si>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</si>
  <si>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</si>
  <si>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</si>
  <si>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</si>
  <si>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</si>
  <si>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</si>
  <si>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</si>
  <si>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</si>
  <si>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</si>
  <si>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</si>
  <si>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</si>
  <si>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</si>
  <si>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</si>
  <si>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</si>
  <si>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</si>
  <si>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</si>
  <si>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</si>
  <si>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</si>
  <si>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</si>
  <si>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</si>
  <si>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</si>
  <si>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</si>
  <si>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</si>
  <si>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</si>
  <si>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</si>
  <si>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</si>
  <si>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</si>
  <si>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</si>
  <si>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</si>
  <si>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</si>
  <si>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</si>
  <si>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</si>
  <si>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</si>
  <si>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</si>
  <si>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</si>
  <si>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</si>
  <si>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</si>
  <si>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</si>
  <si>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</si>
  <si>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</si>
  <si>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</si>
  <si>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</si>
  <si>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</si>
  <si>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</si>
  <si>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</si>
  <si>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</si>
  <si>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</si>
  <si>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</si>
  <si>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</si>
  <si>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</si>
  <si>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</si>
  <si>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</si>
  <si>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</si>
  <si>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</si>
  <si>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</si>
  <si>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</si>
  <si>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</si>
  <si>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</si>
  <si>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</si>
  <si>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</si>
  <si>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</si>
  <si>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</si>
  <si>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</si>
  <si>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</si>
  <si>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</si>
  <si>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</si>
  <si>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</si>
  <si>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</si>
  <si>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</si>
  <si>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</si>
  <si>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</si>
  <si>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</si>
  <si>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</si>
  <si>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</si>
  <si>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</si>
  <si>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</si>
  <si>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</si>
  <si>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</si>
  <si>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</si>
  <si>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</si>
  <si>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</si>
  <si>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</si>
  <si>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</si>
  <si>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</si>
  <si>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</si>
  <si>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</si>
  <si>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</si>
  <si>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</si>
  <si>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</si>
  <si>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</si>
  <si>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</si>
  <si>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</si>
  <si>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</si>
  <si>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</si>
  <si>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</si>
  <si>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</si>
  <si>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</si>
  <si>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</si>
  <si>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</si>
  <si>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</si>
  <si>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</si>
  <si>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</si>
  <si>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</si>
  <si>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</si>
  <si>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</si>
  <si>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</si>
  <si>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</si>
  <si>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</si>
  <si>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</si>
  <si>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</si>
  <si>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</si>
  <si>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</si>
  <si>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</si>
  <si>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</si>
  <si>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</si>
  <si>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</si>
  <si>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</si>
  <si>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</si>
  <si>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</si>
  <si>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</si>
  <si>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</si>
  <si>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</si>
  <si>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</si>
  <si>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</si>
  <si>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</si>
  <si>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</si>
  <si>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</si>
  <si>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</si>
  <si>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</si>
  <si>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</si>
  <si>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</si>
  <si>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</si>
  <si>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</si>
  <si>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</si>
  <si>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</si>
  <si>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</si>
  <si>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</si>
  <si>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</si>
  <si>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</si>
  <si>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</si>
  <si>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</si>
  <si>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</si>
  <si>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</si>
  <si>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</si>
  <si>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</si>
  <si>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</si>
  <si>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</si>
  <si>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</si>
  <si>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</si>
  <si>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</si>
  <si>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</si>
  <si>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</si>
  <si>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</si>
  <si>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</si>
  <si>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</si>
  <si>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</si>
  <si>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</si>
  <si>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</si>
  <si>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</si>
  <si>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</si>
  <si>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</si>
  <si>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</si>
  <si>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</si>
  <si>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</si>
  <si>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</si>
  <si>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</si>
  <si>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</si>
  <si>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</si>
  <si>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</si>
  <si>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</si>
  <si>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</si>
  <si>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</si>
  <si>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</si>
  <si>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</si>
  <si>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</si>
  <si>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</si>
  <si>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</si>
  <si>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</si>
  <si>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</si>
  <si>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</si>
  <si>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</si>
  <si>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</si>
  <si>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</si>
  <si>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</si>
  <si>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</si>
  <si>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</si>
  <si>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</si>
  <si>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</si>
  <si>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</si>
  <si>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</si>
  <si>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</si>
  <si>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</si>
  <si>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</si>
  <si>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</si>
  <si>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</si>
  <si>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</si>
  <si>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</si>
  <si>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</si>
  <si>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</si>
  <si>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</si>
  <si>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</si>
  <si>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</si>
  <si>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</si>
  <si>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</si>
  <si>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</si>
  <si>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</si>
  <si>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</si>
  <si>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</si>
  <si>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</si>
  <si>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</si>
  <si>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</si>
  <si>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</si>
  <si>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</si>
  <si>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</si>
  <si>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</si>
  <si>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</si>
  <si>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</si>
  <si>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</si>
  <si>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</si>
  <si>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</si>
  <si>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</si>
  <si>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</si>
  <si>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</si>
  <si>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</si>
  <si>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</si>
  <si>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</si>
  <si>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</si>
  <si>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</si>
  <si>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</si>
  <si>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</si>
  <si>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</si>
  <si>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</si>
  <si>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</si>
  <si>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</si>
  <si>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</si>
  <si>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</si>
  <si>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</si>
  <si>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</si>
  <si>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</si>
  <si>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</si>
  <si>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</si>
  <si>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</si>
  <si>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</si>
  <si>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</si>
  <si>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</si>
  <si>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</si>
  <si>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</si>
  <si>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</si>
  <si>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</si>
  <si>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</si>
  <si>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</si>
  <si>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</si>
  <si>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</si>
  <si>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</si>
  <si>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</si>
  <si>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</si>
  <si>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</si>
  <si>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</si>
  <si>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</si>
  <si>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</si>
  <si>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</si>
  <si>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</si>
  <si>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</si>
  <si>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</si>
  <si>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</si>
  <si>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</si>
  <si>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</si>
  <si>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</si>
  <si>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</si>
  <si>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</si>
  <si>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</si>
  <si>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</si>
  <si>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</si>
  <si>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</si>
  <si>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</si>
  <si>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</si>
  <si>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</si>
  <si>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</si>
  <si>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</si>
  <si>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</si>
  <si>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</si>
  <si>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</si>
  <si>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</si>
  <si>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</si>
  <si>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</si>
  <si>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</si>
  <si>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</si>
  <si>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</si>
  <si>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</si>
  <si>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</si>
  <si>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</si>
  <si>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</si>
  <si>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</si>
  <si>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</si>
  <si>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</si>
  <si>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</si>
  <si>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</si>
  <si>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</si>
  <si>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</si>
  <si>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</si>
  <si>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</si>
  <si>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</si>
  <si>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</si>
  <si>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</si>
  <si>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</si>
  <si>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</si>
  <si>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</si>
  <si>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</si>
  <si>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</si>
  <si>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</si>
  <si>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</si>
  <si>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</si>
  <si>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</si>
  <si>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</si>
  <si>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</si>
  <si>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</si>
  <si>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</si>
  <si>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</si>
  <si>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</si>
  <si>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</si>
  <si>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</si>
  <si>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</si>
  <si>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</si>
  <si>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</si>
  <si>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</si>
  <si>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</si>
  <si>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</si>
  <si>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</si>
  <si>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</si>
  <si>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</si>
  <si>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</si>
  <si>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</si>
  <si>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</si>
  <si>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</si>
  <si>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</si>
  <si>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</si>
  <si>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</si>
  <si>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</si>
  <si>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</si>
  <si>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</si>
  <si>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</si>
  <si>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</si>
  <si>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</si>
  <si>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</si>
  <si>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</si>
  <si>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</si>
  <si>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</si>
  <si>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</si>
  <si>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</si>
  <si>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</si>
  <si>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</si>
  <si>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</si>
  <si>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</si>
  <si>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</si>
  <si>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</si>
  <si>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</si>
  <si>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</si>
  <si>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</si>
  <si>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</si>
  <si>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</si>
  <si>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</si>
  <si>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</si>
  <si>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</si>
  <si>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</si>
  <si>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</si>
  <si>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</si>
  <si>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</si>
  <si>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</si>
  <si>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</si>
  <si>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</si>
  <si>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</si>
  <si>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</si>
  <si>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</si>
  <si>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</si>
  <si>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</si>
  <si>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</si>
  <si>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</si>
  <si>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</si>
  <si>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</si>
  <si>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</si>
  <si>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</si>
  <si>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</si>
  <si>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</si>
  <si>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</si>
  <si>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</si>
  <si>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</si>
  <si>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</si>
  <si>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</si>
  <si>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</si>
  <si>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</si>
  <si>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</si>
  <si>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</si>
  <si>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</si>
  <si>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</si>
  <si>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</si>
  <si>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</si>
  <si>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</si>
  <si>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</si>
  <si>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</si>
  <si>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</si>
  <si>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</si>
  <si>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</si>
  <si>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</si>
  <si>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</si>
  <si>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</si>
  <si>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</si>
  <si>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</si>
  <si>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</si>
  <si>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</si>
  <si>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</si>
  <si>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</si>
  <si>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</si>
  <si>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</si>
  <si>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</si>
  <si>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</si>
  <si>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</si>
  <si>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</si>
  <si>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</si>
  <si>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</si>
  <si>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</si>
  <si>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</si>
  <si>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</si>
  <si>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</si>
  <si>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</si>
  <si>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</si>
  <si>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</si>
  <si>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</si>
  <si>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</si>
  <si>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</si>
  <si>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</si>
  <si>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</si>
  <si>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</si>
  <si>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</si>
  <si>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</si>
  <si>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</si>
  <si>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</si>
  <si>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</si>
  <si>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</si>
  <si>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</si>
  <si>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</si>
  <si>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</si>
  <si>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</si>
  <si>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</si>
  <si>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</si>
  <si>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</si>
  <si>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</si>
  <si>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</si>
  <si>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</si>
  <si>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</si>
  <si>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</si>
  <si>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</si>
  <si>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</si>
  <si>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</si>
  <si>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</si>
  <si>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</si>
  <si>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</si>
  <si>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</si>
  <si>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</si>
  <si>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</si>
  <si>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</si>
  <si>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</si>
  <si>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</si>
  <si>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</si>
  <si>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</si>
  <si>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</si>
  <si>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</si>
  <si>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</si>
  <si>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</si>
  <si>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</si>
  <si>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</si>
  <si>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</si>
  <si>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</si>
  <si>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</si>
  <si>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</si>
  <si>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</si>
  <si>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</si>
  <si>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</si>
  <si>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</si>
  <si>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</si>
  <si>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</si>
  <si>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</si>
  <si>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</si>
  <si>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</si>
  <si>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</si>
  <si>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</si>
  <si>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</si>
  <si>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</si>
  <si>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</si>
  <si>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</si>
  <si>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</si>
  <si>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</si>
  <si>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</si>
  <si>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</si>
  <si>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</si>
  <si>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</si>
  <si>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</si>
  <si>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</si>
  <si>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</si>
  <si>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</si>
  <si>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</si>
  <si>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</si>
  <si>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</si>
  <si>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</si>
  <si>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</si>
  <si>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</si>
  <si>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</si>
  <si>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</si>
  <si>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</si>
  <si>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</si>
  <si>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</si>
  <si>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</si>
  <si>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</si>
  <si>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</si>
  <si>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</si>
  <si>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</si>
  <si>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</si>
  <si>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</si>
  <si>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</si>
  <si>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</si>
  <si>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</si>
  <si>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</si>
  <si>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</si>
  <si>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</si>
  <si>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</si>
  <si>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</si>
  <si>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</si>
  <si>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</si>
  <si>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</si>
  <si>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</si>
  <si>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</si>
  <si>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</si>
  <si>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</si>
  <si>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</si>
  <si>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</si>
  <si>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</si>
  <si>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</si>
  <si>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</si>
  <si>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</si>
  <si>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</si>
  <si>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</si>
  <si>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</si>
  <si>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</si>
  <si>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</si>
  <si>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</si>
  <si>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</si>
  <si>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</si>
  <si>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</si>
  <si>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</si>
  <si>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</si>
  <si>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</si>
  <si>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</si>
  <si>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</si>
  <si>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</si>
  <si>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</si>
  <si>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</si>
  <si>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</si>
  <si>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</si>
  <si>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</si>
  <si>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</si>
  <si>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</si>
  <si>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</si>
  <si>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</si>
  <si>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</si>
  <si>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</si>
  <si>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</si>
  <si>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</si>
  <si>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</si>
  <si>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</si>
  <si>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</si>
  <si>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</si>
  <si>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</si>
  <si>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</si>
  <si>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</si>
  <si>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</si>
  <si>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</si>
  <si>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</si>
  <si>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</si>
  <si>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</si>
  <si>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</si>
  <si>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</si>
  <si>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</si>
  <si>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</si>
  <si>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</si>
  <si>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</si>
  <si>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</si>
  <si>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</si>
  <si>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</si>
  <si>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</si>
  <si>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</si>
  <si>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</si>
  <si>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</si>
  <si>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</si>
  <si>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</si>
  <si>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</si>
  <si>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</si>
  <si>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</si>
  <si>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</si>
  <si>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</si>
  <si>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</si>
  <si>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</si>
  <si>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</si>
  <si>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</si>
  <si>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</si>
  <si>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</si>
  <si>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</si>
  <si>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</si>
  <si>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</si>
  <si>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</si>
  <si>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</si>
  <si>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</si>
  <si>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</si>
  <si>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</si>
  <si>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</si>
  <si>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</si>
  <si>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</si>
  <si>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</si>
  <si>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</si>
  <si>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</si>
  <si>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</si>
  <si>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</si>
  <si>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</si>
  <si>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</si>
  <si>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</si>
  <si>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</si>
  <si>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</si>
  <si>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</si>
  <si>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</si>
  <si>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</si>
  <si>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</si>
  <si>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</si>
  <si>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</si>
  <si>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</si>
  <si>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</si>
  <si>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</si>
  <si>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</si>
  <si>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</si>
  <si>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</si>
  <si>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</si>
  <si>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</si>
  <si>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</si>
  <si>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</si>
  <si>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</si>
  <si>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</si>
  <si>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</si>
  <si>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</si>
  <si>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</si>
  <si>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</si>
  <si>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</si>
  <si>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</si>
  <si>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</si>
  <si>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</si>
  <si>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</si>
  <si>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</si>
  <si>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</si>
  <si>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</si>
  <si>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</si>
  <si>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</si>
  <si>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</si>
  <si>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</si>
  <si>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</si>
  <si>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</si>
  <si>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</si>
  <si>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</si>
  <si>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</si>
  <si>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</si>
  <si>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</si>
  <si>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</si>
  <si>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</si>
  <si>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</si>
  <si>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</si>
  <si>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</si>
  <si>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</si>
  <si>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</si>
  <si>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</si>
  <si>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</si>
  <si>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</si>
  <si>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</si>
  <si>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</si>
  <si>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</si>
  <si>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</si>
  <si>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</si>
  <si>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</si>
  <si>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</si>
  <si>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</si>
  <si>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</si>
  <si>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</si>
  <si>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</si>
  <si>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</si>
  <si>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</si>
  <si>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</si>
  <si>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</si>
  <si>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</si>
  <si>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</si>
  <si>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</si>
  <si>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</si>
  <si>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</si>
  <si>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</si>
  <si>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</si>
  <si>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</si>
  <si>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</si>
  <si>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</si>
  <si>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</si>
  <si>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</si>
  <si>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</si>
  <si>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</si>
  <si>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</si>
  <si>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</si>
  <si>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</si>
  <si>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</si>
  <si>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</si>
  <si>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</si>
  <si>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</si>
  <si>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</si>
  <si>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</si>
  <si>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</si>
  <si>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</si>
  <si>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</si>
  <si>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</si>
  <si>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</si>
  <si>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</si>
  <si>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</si>
  <si>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</si>
  <si>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</si>
  <si>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</si>
  <si>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</si>
  <si>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</si>
  <si>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</si>
  <si>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</si>
  <si>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</si>
  <si>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</si>
  <si>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</si>
  <si>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</si>
  <si>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</si>
  <si>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</si>
  <si>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</si>
  <si>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</si>
  <si>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</si>
  <si>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</si>
  <si>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</si>
  <si>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</si>
  <si>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</si>
  <si>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</si>
  <si>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</si>
  <si>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</si>
  <si>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</si>
  <si>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</si>
  <si>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</si>
  <si>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</si>
  <si>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</si>
  <si>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</si>
  <si>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</si>
  <si>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</si>
  <si>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</si>
  <si>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</si>
  <si>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</si>
  <si>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</si>
  <si>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</si>
  <si>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</si>
  <si>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</si>
  <si>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</si>
  <si>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</si>
  <si>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</si>
  <si>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</si>
  <si>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</si>
  <si>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</si>
  <si>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</si>
  <si>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</si>
  <si>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</si>
  <si>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</si>
  <si>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</si>
  <si>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</si>
  <si>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</si>
  <si>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</si>
  <si>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</si>
  <si>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</si>
  <si>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</si>
  <si>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</si>
  <si>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</si>
  <si>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</si>
  <si>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</si>
  <si>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</si>
  <si>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</si>
  <si>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</si>
  <si>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</si>
  <si>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</si>
  <si>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</si>
  <si>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</si>
  <si>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</si>
  <si>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</si>
  <si>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</si>
  <si>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</si>
  <si>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</si>
  <si>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</si>
  <si>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</si>
  <si>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</si>
  <si>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</si>
  <si>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</si>
  <si>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</si>
  <si>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</si>
  <si>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</si>
  <si>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</si>
  <si>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</si>
  <si>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</si>
  <si>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</si>
  <si>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</si>
  <si>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</si>
  <si>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</si>
  <si>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</si>
  <si>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</si>
  <si>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</si>
  <si>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</si>
  <si>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</si>
  <si>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</si>
  <si>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</si>
  <si>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</si>
  <si>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</si>
  <si>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</si>
  <si>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</si>
  <si>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</si>
  <si>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</si>
  <si>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</si>
  <si>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</si>
  <si>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</si>
  <si>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</si>
  <si>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</si>
  <si>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</si>
  <si>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</si>
  <si>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</si>
  <si>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</si>
  <si>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</si>
  <si>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</si>
  <si>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</si>
  <si>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</si>
  <si>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</si>
  <si>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</si>
  <si>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</si>
  <si>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</si>
  <si>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</si>
  <si>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</si>
  <si>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</si>
  <si>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</si>
  <si>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</si>
  <si>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</si>
  <si>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</si>
  <si>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</si>
  <si>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</si>
  <si>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</si>
  <si>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</si>
  <si>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</si>
  <si>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</si>
  <si>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</si>
  <si>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</si>
  <si>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</si>
  <si>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</si>
  <si>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</si>
  <si>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</si>
  <si>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</si>
  <si>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</si>
  <si>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</si>
  <si>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</si>
  <si>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</si>
  <si>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</si>
  <si>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</si>
  <si>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</si>
  <si>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</si>
  <si>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</si>
  <si>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</si>
  <si>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</si>
  <si>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</si>
  <si>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</si>
  <si>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</si>
  <si>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</si>
  <si>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</si>
  <si>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</si>
  <si>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</si>
  <si>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</si>
  <si>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</si>
  <si>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</si>
  <si>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</si>
  <si>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</si>
  <si>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</si>
  <si>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</si>
  <si>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</si>
  <si>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</si>
  <si>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</si>
  <si>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</si>
  <si>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</si>
  <si>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</si>
  <si>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</si>
  <si>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</si>
  <si>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</si>
  <si>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</si>
  <si>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</si>
  <si>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</si>
  <si>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</si>
  <si>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</si>
  <si>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</si>
  <si>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</si>
  <si>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</si>
  <si>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</si>
  <si>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</si>
  <si>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</si>
  <si>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</si>
  <si>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</si>
  <si>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</si>
  <si>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</si>
  <si>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</si>
  <si>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</si>
  <si>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</si>
  <si>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</si>
  <si>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</si>
  <si>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</si>
  <si>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</si>
  <si>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</si>
  <si>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</si>
  <si>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</si>
  <si>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</si>
  <si>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</si>
  <si>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</si>
  <si>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</si>
  <si>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</si>
  <si>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</si>
  <si>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</si>
  <si>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</si>
  <si>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</si>
  <si>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</si>
  <si>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</si>
  <si>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</si>
  <si>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</si>
  <si>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</si>
  <si>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</si>
  <si>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</si>
  <si>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</si>
  <si>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</si>
  <si>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</si>
  <si>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</si>
  <si>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</si>
  <si>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</si>
  <si>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</si>
  <si>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</si>
  <si>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</si>
  <si>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</si>
  <si>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</si>
  <si>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</si>
  <si>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</si>
  <si>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</si>
  <si>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</si>
  <si>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</si>
  <si>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</si>
  <si>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</si>
  <si>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</si>
  <si>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</si>
  <si>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</si>
  <si>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</si>
  <si>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</si>
  <si>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</si>
  <si>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</si>
  <si>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</si>
  <si>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</si>
  <si>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</si>
  <si>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</si>
  <si>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</si>
  <si>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</si>
  <si>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</si>
  <si>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</si>
  <si>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</si>
  <si>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</si>
  <si>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</si>
  <si>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</si>
  <si>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</si>
  <si>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</si>
  <si>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</si>
  <si>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</si>
  <si>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</si>
  <si>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</si>
  <si>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</si>
  <si>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</si>
  <si>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</si>
  <si>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</si>
  <si>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</si>
  <si>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</si>
  <si>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</si>
  <si>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</si>
  <si>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</si>
  <si>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</si>
  <si>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</si>
  <si>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</si>
  <si>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</si>
  <si>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</si>
  <si>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</si>
  <si>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</si>
  <si>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</si>
  <si>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</si>
  <si>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</si>
  <si>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</si>
  <si>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</si>
  <si>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</si>
  <si>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</si>
  <si>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</si>
  <si>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</si>
  <si>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</si>
  <si>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</si>
  <si>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</si>
  <si>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</si>
  <si>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</si>
  <si>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</si>
  <si>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</si>
  <si>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</si>
  <si>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</si>
  <si>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</si>
  <si>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</si>
  <si>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</si>
  <si>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</si>
  <si>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</si>
  <si>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</si>
  <si>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</si>
  <si>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</si>
  <si>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</si>
  <si>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</si>
  <si>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</si>
  <si>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</si>
  <si>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</si>
  <si>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</si>
  <si>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</si>
  <si>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</si>
  <si>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</si>
  <si>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</si>
  <si>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</si>
  <si>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</si>
  <si>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</si>
  <si>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</si>
  <si>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</si>
  <si>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</si>
  <si>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</si>
  <si>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</si>
  <si>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</si>
  <si>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</si>
  <si>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</si>
  <si>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</si>
  <si>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</si>
  <si>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</si>
  <si>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</si>
  <si>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</si>
  <si>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</si>
  <si>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</si>
  <si>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</si>
  <si>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</si>
  <si>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</si>
  <si>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</si>
  <si>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</si>
  <si>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</si>
  <si>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</si>
  <si>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</si>
  <si>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</si>
  <si>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</si>
  <si>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</si>
  <si>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</si>
  <si>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</si>
  <si>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</si>
  <si>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</si>
  <si>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</si>
  <si>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</si>
  <si>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</si>
  <si>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</si>
  <si>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</si>
  <si>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</si>
  <si>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</si>
  <si>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</si>
  <si>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</si>
  <si>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</si>
  <si>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</si>
  <si>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</si>
  <si>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</si>
  <si>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</si>
  <si>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</si>
  <si>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</si>
  <si>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</si>
  <si>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</si>
  <si>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</si>
  <si>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</si>
  <si>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</si>
  <si>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</si>
  <si>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</si>
  <si>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</si>
  <si>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</si>
  <si>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</si>
  <si>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</si>
  <si>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</si>
  <si>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</si>
  <si>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</si>
  <si>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</si>
  <si>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</si>
  <si>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</si>
  <si>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</si>
  <si>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</si>
  <si>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</si>
  <si>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</si>
  <si>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</si>
  <si>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</si>
  <si>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</si>
  <si>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</si>
  <si>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</si>
  <si>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</si>
  <si>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</si>
  <si>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</si>
  <si>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</si>
  <si>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</si>
  <si>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</si>
  <si>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</si>
  <si>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</si>
  <si>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</si>
  <si>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</si>
  <si>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</si>
  <si>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</si>
  <si>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</si>
  <si>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</si>
  <si>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</si>
  <si>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</si>
  <si>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</si>
  <si>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</si>
  <si>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</si>
  <si>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</si>
  <si>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</si>
  <si>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</si>
  <si>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</si>
  <si>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</si>
  <si>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</si>
  <si>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</si>
  <si>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</si>
  <si>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</si>
  <si>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</si>
  <si>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</si>
  <si>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</si>
  <si>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</si>
  <si>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</si>
  <si>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</si>
  <si>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</si>
  <si>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</si>
  <si>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</si>
  <si>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</si>
  <si>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</si>
  <si>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</si>
  <si>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</si>
  <si>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</si>
  <si>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</si>
  <si>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</si>
  <si>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</si>
  <si>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</si>
  <si>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</si>
  <si>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</si>
  <si>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</si>
  <si>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</si>
  <si>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</si>
  <si>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</si>
  <si>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</si>
  <si>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</si>
  <si>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</si>
  <si>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</si>
  <si>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</si>
  <si>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</si>
  <si>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</si>
  <si>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</si>
  <si>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</si>
  <si>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</si>
  <si>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</si>
  <si>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</si>
  <si>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</si>
  <si>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</si>
  <si>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</si>
  <si>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</si>
  <si>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</si>
  <si>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</si>
  <si>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</si>
  <si>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</si>
  <si>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</si>
  <si>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</si>
  <si>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</si>
  <si>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</si>
  <si>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</si>
  <si>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</si>
  <si>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</si>
  <si>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</si>
  <si>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</si>
  <si>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</si>
  <si>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</si>
  <si>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</si>
  <si>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</si>
  <si>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</si>
  <si>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</si>
  <si>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</si>
  <si>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</si>
  <si>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</si>
  <si>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</si>
  <si>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</si>
  <si>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</si>
  <si>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</si>
  <si>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</si>
  <si>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</si>
  <si>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</si>
  <si>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</si>
  <si>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</si>
  <si>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</si>
  <si>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</si>
  <si>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</si>
  <si>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</si>
  <si>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</si>
  <si>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</si>
  <si>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</si>
  <si>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</si>
  <si>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</si>
  <si>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</si>
  <si>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</si>
  <si>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</si>
  <si>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</si>
  <si>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</si>
  <si>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</si>
  <si>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</si>
  <si>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</si>
  <si>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</si>
  <si>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</si>
  <si>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</si>
  <si>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</si>
  <si>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</si>
  <si>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</si>
  <si>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</si>
  <si>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</si>
  <si>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</si>
  <si>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</si>
  <si>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</si>
  <si>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</si>
  <si>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</si>
  <si>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</si>
  <si>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</si>
  <si>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</si>
  <si>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</si>
  <si>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</si>
  <si>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</si>
  <si>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</si>
  <si>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</si>
  <si>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</si>
  <si>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</si>
  <si>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</si>
  <si>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</si>
  <si>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</si>
  <si>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</si>
  <si>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</si>
  <si>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</si>
  <si>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</si>
  <si>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</si>
  <si>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</si>
  <si>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</si>
  <si>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</si>
  <si>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</si>
  <si>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</si>
  <si>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</si>
  <si>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</si>
  <si>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</si>
  <si>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</si>
  <si>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</si>
  <si>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</si>
  <si>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</si>
  <si>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</si>
  <si>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</si>
  <si>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</si>
  <si>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</si>
  <si>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</si>
  <si>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</si>
  <si>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</si>
  <si>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</si>
  <si>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</si>
  <si>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</si>
  <si>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</si>
  <si>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</si>
  <si>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</si>
  <si>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</si>
  <si>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</si>
  <si>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</si>
  <si>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</si>
  <si>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</si>
  <si>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</si>
  <si>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</si>
  <si>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</si>
  <si>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</si>
  <si>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</si>
  <si>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</si>
  <si>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</si>
  <si>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</si>
  <si>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</si>
  <si>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</si>
  <si>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</si>
  <si>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</si>
  <si>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</si>
  <si>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</si>
  <si>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</si>
  <si>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</si>
  <si>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</si>
  <si>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</si>
  <si>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</si>
  <si>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</si>
  <si>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</si>
  <si>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</si>
  <si>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</si>
  <si>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</si>
  <si>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</si>
  <si>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</si>
  <si>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</si>
  <si>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</si>
  <si>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</si>
  <si>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</si>
  <si>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</si>
  <si>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</si>
  <si>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</si>
  <si>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</si>
  <si>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</si>
  <si>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</si>
  <si>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</si>
  <si>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</si>
  <si>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</si>
  <si>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</si>
  <si>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</si>
  <si>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</si>
  <si>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</si>
  <si>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</si>
  <si>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</si>
  <si>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</si>
  <si>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</si>
  <si>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</si>
  <si>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</si>
  <si>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</si>
  <si>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</si>
  <si>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</si>
  <si>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</si>
  <si>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</si>
  <si>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</si>
  <si>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</si>
  <si>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</si>
  <si>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</si>
  <si>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</si>
  <si>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</si>
  <si>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</si>
  <si>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</si>
  <si>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</si>
  <si>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</si>
  <si>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</si>
  <si>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</si>
  <si>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</si>
  <si>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</si>
  <si>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</si>
  <si>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</si>
  <si>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</si>
  <si>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</si>
  <si>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</si>
  <si>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</si>
  <si>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</si>
  <si>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</si>
  <si>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</si>
  <si>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</si>
  <si>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</si>
  <si>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</si>
  <si>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</si>
  <si>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</si>
  <si>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</si>
  <si>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</si>
  <si>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</si>
  <si>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</si>
  <si>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</si>
  <si>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</si>
  <si>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</si>
  <si>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</si>
  <si>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</si>
  <si>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</si>
  <si>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</si>
  <si>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</si>
  <si>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</si>
  <si>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</si>
  <si>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</si>
  <si>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</si>
  <si>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</si>
  <si>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</si>
  <si>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</si>
  <si>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</si>
  <si>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</si>
  <si>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</si>
  <si>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</si>
  <si>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</si>
  <si>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</si>
  <si>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</si>
  <si>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</si>
  <si>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</si>
  <si>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</si>
  <si>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</si>
  <si>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</si>
  <si>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</si>
  <si>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</si>
  <si>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</si>
  <si>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</si>
  <si>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</si>
  <si>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</si>
  <si>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</si>
  <si>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</si>
  <si>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</si>
  <si>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</si>
  <si>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</si>
  <si>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</si>
  <si>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</si>
  <si>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</si>
  <si>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</si>
  <si>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</si>
  <si>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</si>
  <si>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</si>
  <si>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</si>
  <si>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</si>
  <si>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</si>
  <si>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</si>
  <si>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</si>
  <si>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</si>
  <si>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</si>
  <si>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</si>
  <si>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</si>
  <si>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</si>
  <si>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</si>
  <si>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</si>
  <si>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</si>
  <si>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</si>
  <si>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</si>
  <si>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</si>
  <si>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</si>
  <si>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</si>
  <si>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</si>
  <si>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</si>
  <si>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</si>
  <si>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</si>
  <si>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</si>
  <si>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</si>
  <si>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</si>
  <si>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</si>
  <si>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</si>
  <si>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</si>
  <si>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</si>
  <si>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</si>
  <si>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</si>
  <si>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</si>
  <si>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</si>
  <si>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</si>
  <si>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</si>
  <si>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</si>
  <si>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</si>
  <si>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</si>
  <si>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</si>
  <si>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</si>
  <si>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</si>
  <si>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</si>
  <si>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</si>
  <si>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</si>
  <si>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</si>
  <si>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</si>
  <si>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</si>
  <si>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</si>
  <si>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</si>
  <si>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</si>
  <si>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</si>
  <si>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</si>
  <si>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</si>
  <si>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</si>
  <si>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</si>
  <si>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</si>
  <si>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</si>
  <si>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</si>
  <si>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</si>
  <si>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</si>
  <si>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</si>
  <si>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</si>
  <si>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</si>
  <si>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</si>
  <si>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</si>
  <si>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</si>
  <si>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</si>
  <si>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</si>
  <si>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</si>
  <si>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</si>
  <si>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</si>
  <si>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</si>
  <si>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</si>
  <si>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</si>
  <si>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</si>
  <si>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</si>
  <si>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</si>
  <si>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</si>
  <si>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</si>
  <si>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</si>
  <si>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</si>
  <si>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</si>
  <si>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</si>
  <si>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</si>
  <si>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</si>
  <si>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</si>
  <si>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</si>
  <si>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</si>
  <si>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</si>
  <si>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</si>
  <si>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</si>
  <si>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</si>
  <si>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</si>
  <si>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</si>
  <si>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</si>
  <si>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</si>
  <si>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</si>
  <si>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</si>
  <si>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</si>
  <si>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</si>
  <si>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</si>
  <si>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</si>
  <si>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</si>
  <si>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</si>
  <si>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</si>
  <si>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</si>
  <si>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</si>
  <si>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</si>
  <si>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</si>
  <si>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</si>
  <si>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</si>
  <si>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</si>
  <si>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</si>
  <si>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</si>
  <si>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</si>
  <si>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</si>
  <si>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</si>
  <si>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</si>
  <si>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</si>
  <si>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</si>
  <si>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</si>
  <si>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</si>
  <si>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</si>
  <si>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</si>
  <si>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</si>
  <si>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</si>
  <si>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</si>
  <si>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</si>
  <si>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</si>
  <si>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</si>
  <si>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</si>
  <si>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</si>
  <si>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</si>
  <si>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</si>
  <si>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</si>
  <si>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</si>
  <si>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</si>
  <si>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</si>
  <si>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</si>
  <si>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</si>
  <si>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</si>
  <si>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</si>
  <si>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</si>
  <si>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</si>
  <si>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</si>
  <si>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</si>
  <si>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</si>
  <si>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</si>
  <si>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</si>
  <si>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</si>
  <si>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</si>
  <si>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</si>
  <si>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</si>
  <si>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</si>
  <si>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</si>
  <si>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</si>
  <si>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</si>
  <si>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</si>
  <si>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</si>
  <si>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</si>
  <si>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</si>
  <si>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</si>
  <si>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</si>
  <si>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</si>
  <si>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</si>
  <si>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</si>
  <si>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</si>
  <si>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</si>
  <si>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</si>
  <si>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</si>
  <si>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</si>
  <si>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</si>
  <si>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</si>
  <si>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</si>
  <si>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</si>
  <si>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</si>
  <si>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</si>
  <si>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</si>
  <si>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</si>
  <si>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</si>
  <si>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</si>
  <si>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</si>
  <si>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</si>
  <si>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</si>
  <si>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</si>
  <si>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</si>
  <si>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</si>
  <si>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</si>
  <si>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</si>
  <si>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</si>
  <si>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</si>
  <si>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</si>
  <si>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</si>
  <si>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</si>
  <si>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</si>
  <si>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</si>
  <si>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</si>
  <si>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</si>
  <si>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</si>
  <si>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</si>
  <si>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</si>
  <si>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</si>
  <si>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</si>
  <si>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</si>
  <si>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</si>
  <si>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</si>
  <si>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</si>
  <si>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</si>
  <si>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</si>
  <si>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</si>
  <si>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</si>
  <si>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</si>
  <si>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</si>
  <si>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</si>
  <si>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</si>
  <si>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</si>
  <si>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</si>
  <si>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</si>
  <si>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</si>
  <si>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</si>
  <si>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</si>
  <si>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</si>
  <si>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</si>
  <si>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</si>
  <si>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</si>
  <si>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</si>
  <si>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</si>
  <si>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</si>
  <si>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</si>
  <si>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</si>
  <si>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</si>
  <si>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</si>
  <si>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</si>
  <si>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</si>
  <si>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</si>
  <si>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</si>
  <si>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</si>
  <si>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</si>
  <si>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</si>
  <si>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</si>
  <si>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</si>
  <si>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</si>
  <si>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</si>
  <si>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</si>
  <si>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</si>
  <si>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</si>
  <si>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</si>
  <si>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</si>
  <si>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</si>
  <si>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</si>
  <si>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</si>
  <si>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</si>
  <si>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</si>
  <si>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</si>
  <si>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</si>
  <si>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</si>
  <si>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</si>
  <si>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</si>
  <si>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</si>
  <si>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</si>
  <si>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</si>
  <si>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</si>
  <si>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</si>
  <si>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</si>
  <si>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</si>
  <si>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</si>
  <si>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</si>
  <si>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</si>
  <si>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</si>
  <si>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</si>
  <si>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</si>
  <si>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</si>
  <si>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</si>
  <si>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</si>
  <si>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</si>
  <si>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</si>
  <si>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</si>
  <si>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</si>
  <si>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</si>
  <si>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</si>
  <si>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</si>
  <si>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</si>
  <si>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</si>
  <si>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</si>
  <si>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</si>
  <si>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</si>
  <si>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</si>
  <si>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</si>
  <si>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</si>
  <si>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</si>
  <si>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</si>
  <si>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</si>
  <si>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</si>
  <si>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</si>
  <si>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</si>
  <si>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</si>
  <si>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</si>
  <si>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</si>
  <si>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</si>
  <si>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</si>
  <si>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</si>
  <si>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</si>
  <si>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</si>
  <si>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</si>
  <si>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</si>
  <si>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</si>
  <si>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</si>
  <si>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</si>
  <si>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</si>
  <si>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</si>
  <si>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</si>
  <si>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</si>
  <si>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</si>
  <si>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</si>
  <si>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</si>
  <si>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</si>
  <si>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</si>
  <si>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</si>
  <si>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</si>
  <si>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</si>
  <si>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</si>
  <si>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</si>
  <si>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</si>
  <si>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</si>
  <si>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</si>
  <si>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</si>
  <si>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</si>
  <si>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</si>
  <si>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</si>
  <si>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</si>
  <si>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</si>
  <si>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</si>
  <si>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</si>
  <si>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</si>
  <si>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</si>
  <si>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</si>
  <si>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</si>
  <si>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</si>
  <si>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</si>
  <si>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</si>
  <si>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</si>
  <si>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</si>
  <si>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</si>
  <si>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</si>
  <si>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</si>
  <si>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</si>
  <si>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</si>
  <si>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</si>
  <si>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</si>
  <si>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</si>
  <si>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</si>
  <si>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</si>
  <si>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</si>
  <si>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</si>
  <si>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</si>
  <si>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</si>
  <si>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</si>
  <si>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</si>
  <si>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</si>
  <si>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</si>
  <si>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</si>
  <si>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</si>
  <si>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</si>
  <si>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</si>
  <si>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</si>
  <si>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</si>
  <si>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</si>
  <si>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</si>
  <si>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</si>
  <si>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</si>
  <si>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</si>
  <si>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</si>
  <si>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</si>
  <si>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</si>
  <si>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</si>
  <si>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</si>
  <si>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</si>
  <si>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</si>
  <si>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</si>
  <si>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</si>
  <si>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</si>
  <si>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</si>
  <si>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</si>
  <si>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</si>
  <si>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</si>
  <si>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</si>
  <si>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</si>
  <si>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</si>
  <si>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</si>
  <si>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</si>
  <si>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</si>
  <si>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</si>
  <si>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</si>
  <si>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</si>
  <si>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</si>
  <si>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</si>
  <si>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</si>
  <si>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</si>
  <si>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</si>
  <si>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</si>
  <si>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</si>
  <si>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</si>
  <si>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</si>
  <si>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</si>
  <si>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</si>
  <si>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</si>
  <si>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</si>
  <si>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</si>
  <si>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</si>
  <si>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</si>
  <si>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</si>
  <si>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</si>
  <si>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</si>
  <si>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</si>
  <si>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</si>
  <si>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</si>
  <si>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</si>
  <si>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</si>
  <si>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</si>
  <si>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</si>
  <si>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</si>
  <si>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</si>
  <si>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</si>
  <si>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</si>
  <si>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</si>
  <si>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</si>
  <si>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</si>
  <si>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</si>
  <si>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</si>
  <si>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</si>
  <si>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</si>
  <si>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</si>
  <si>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</si>
  <si>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</si>
  <si>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</si>
  <si>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</si>
  <si>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</si>
  <si>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</si>
  <si>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</si>
  <si>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</si>
  <si>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</si>
  <si>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</si>
  <si>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</si>
  <si>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</si>
  <si>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</si>
  <si>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</si>
  <si>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</si>
  <si>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</si>
  <si>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</si>
  <si>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</si>
  <si>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</si>
  <si>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</si>
  <si>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</si>
  <si>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</si>
  <si>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</si>
  <si>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</si>
  <si>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</si>
  <si>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</si>
  <si>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</si>
  <si>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</si>
  <si>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</si>
  <si>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</si>
  <si>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</si>
  <si>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</si>
  <si>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</si>
  <si>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</si>
  <si>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</si>
  <si>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</si>
  <si>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</si>
  <si>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</si>
  <si>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</si>
  <si>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</si>
  <si>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</si>
  <si>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</si>
  <si>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</si>
  <si>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</si>
  <si>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</si>
  <si>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</si>
  <si>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</si>
  <si>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</si>
  <si>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</si>
  <si>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</si>
  <si>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</si>
  <si>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</si>
  <si>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</si>
  <si>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</si>
  <si>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</si>
  <si>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</si>
  <si>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</si>
  <si>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</si>
  <si>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</si>
  <si>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</si>
  <si>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</si>
  <si>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</si>
  <si>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</si>
  <si>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</si>
  <si>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</si>
  <si>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</si>
  <si>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</si>
  <si>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</si>
  <si>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</si>
  <si>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</si>
  <si>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</si>
  <si>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</si>
  <si>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</si>
  <si>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</si>
  <si>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</si>
  <si>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</si>
  <si>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</si>
  <si>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</si>
  <si>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</si>
  <si>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</si>
  <si>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</si>
  <si>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</si>
  <si>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</si>
  <si>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</si>
  <si>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</si>
  <si>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</si>
  <si>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</si>
  <si>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</si>
  <si>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</si>
  <si>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</si>
  <si>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</si>
  <si>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</si>
  <si>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</si>
  <si>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</si>
  <si>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</si>
  <si>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</si>
  <si>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</si>
  <si>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</si>
  <si>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</si>
  <si>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</si>
  <si>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</si>
  <si>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</si>
  <si>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</si>
  <si>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</si>
  <si>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</si>
  <si>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</si>
  <si>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</si>
  <si>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</si>
  <si>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</si>
  <si>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</si>
  <si>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</si>
  <si>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</si>
  <si>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</si>
  <si>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</si>
  <si>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</si>
  <si>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</si>
  <si>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</si>
  <si>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</si>
  <si>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</si>
  <si>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</si>
  <si>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</si>
  <si>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</si>
  <si>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</si>
  <si>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</si>
  <si>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</si>
  <si>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</si>
  <si>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</si>
  <si>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</si>
  <si>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</si>
  <si>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</si>
  <si>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</si>
  <si>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</si>
  <si>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</si>
  <si>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</si>
  <si>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</si>
  <si>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</si>
  <si>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</si>
  <si>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</si>
  <si>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</si>
  <si>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</si>
  <si>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</si>
  <si>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</si>
  <si>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</si>
  <si>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</si>
  <si>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</si>
  <si>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</si>
  <si>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</si>
  <si>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</si>
  <si>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</si>
  <si>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</si>
  <si>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</si>
  <si>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</si>
  <si>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</si>
  <si>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</si>
  <si>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</si>
  <si>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</si>
  <si>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</si>
  <si>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</si>
  <si>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</si>
  <si>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</si>
  <si>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</si>
  <si>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</si>
  <si>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</si>
  <si>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</si>
  <si>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</si>
  <si>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</si>
  <si>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</si>
  <si>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</si>
  <si>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</si>
  <si>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</si>
  <si>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</si>
  <si>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</si>
  <si>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</si>
  <si>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</si>
  <si>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</si>
  <si>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</si>
  <si>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</si>
  <si>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</si>
  <si>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</si>
  <si>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</si>
  <si>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</si>
  <si>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</si>
  <si>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</si>
  <si>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</si>
  <si>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</si>
  <si>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</si>
  <si>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</si>
  <si>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</si>
  <si>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</si>
  <si>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</si>
  <si>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</si>
  <si>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</si>
  <si>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</si>
  <si>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</si>
  <si>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</si>
  <si>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</si>
  <si>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</si>
  <si>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</si>
  <si>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</si>
  <si>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</si>
  <si>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</si>
  <si>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</si>
  <si>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</si>
  <si>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</si>
  <si>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</si>
  <si>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</si>
  <si>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</si>
  <si>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</si>
  <si>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</si>
  <si>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</si>
  <si>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</si>
  <si>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</si>
  <si>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</si>
  <si>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</si>
  <si>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</si>
  <si>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</si>
  <si>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</si>
  <si>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</si>
  <si>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</si>
  <si>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</si>
  <si>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</si>
  <si>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</si>
  <si>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</si>
  <si>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</si>
  <si>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</si>
  <si>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</si>
  <si>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</si>
  <si>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</si>
  <si>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</si>
  <si>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</si>
  <si>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</si>
  <si>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</si>
  <si>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</si>
  <si>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</si>
  <si>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</si>
  <si>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</si>
  <si>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</si>
  <si>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</si>
  <si>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</si>
  <si>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</si>
  <si>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</si>
  <si>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</si>
  <si>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</si>
  <si>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</si>
  <si>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</si>
  <si>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</si>
  <si>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</si>
  <si>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</si>
  <si>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</si>
  <si>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</si>
  <si>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</si>
  <si>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</si>
  <si>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</si>
  <si>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</si>
  <si>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</si>
  <si>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</si>
  <si>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</si>
  <si>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</si>
  <si>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</si>
  <si>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</si>
  <si>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</si>
  <si>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</si>
  <si>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</si>
  <si>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</si>
  <si>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</si>
  <si>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</si>
  <si>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</si>
  <si>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</si>
  <si>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</si>
  <si>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</si>
  <si>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</si>
  <si>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</si>
  <si>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</si>
  <si>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</si>
  <si>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</si>
  <si>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</si>
  <si>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</si>
  <si>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</si>
  <si>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</si>
  <si>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</si>
  <si>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</si>
  <si>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</si>
  <si>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</si>
  <si>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</si>
  <si>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</si>
  <si>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</si>
  <si>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</si>
  <si>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</si>
  <si>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</si>
  <si>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</si>
  <si>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</si>
  <si>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</si>
  <si>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</si>
  <si>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</si>
  <si>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</si>
  <si>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</si>
  <si>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</si>
  <si>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</si>
  <si>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</si>
  <si>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</si>
  <si>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</si>
  <si>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</si>
  <si>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</si>
  <si>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</si>
  <si>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</si>
  <si>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</si>
  <si>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</si>
  <si>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</si>
  <si>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</si>
  <si>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</si>
  <si>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</si>
  <si>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</si>
  <si>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</si>
  <si>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</si>
  <si>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</si>
  <si>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</si>
  <si>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</si>
  <si>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</si>
  <si>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</si>
  <si>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</si>
  <si>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</si>
  <si>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</si>
  <si>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</si>
  <si>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</si>
  <si>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</si>
  <si>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</si>
  <si>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</si>
  <si>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</si>
  <si>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</si>
  <si>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</si>
  <si>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</si>
  <si>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</si>
  <si>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</si>
  <si>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</si>
  <si>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</si>
  <si>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</si>
  <si>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</si>
  <si>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</si>
  <si>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</si>
  <si>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</si>
  <si>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</si>
  <si>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</si>
  <si>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</si>
  <si>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</si>
  <si>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</si>
  <si>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</si>
  <si>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</si>
  <si>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</si>
  <si>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</si>
  <si>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</si>
  <si>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</si>
  <si>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</si>
  <si>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</si>
  <si>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</si>
  <si>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</si>
  <si>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</si>
  <si>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</si>
  <si>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</si>
  <si>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</si>
  <si>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</si>
  <si>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</si>
  <si>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</si>
  <si>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</si>
  <si>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</si>
  <si>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</si>
  <si>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</si>
  <si>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</si>
  <si>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</si>
  <si>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</si>
  <si>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</si>
  <si>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</si>
  <si>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</si>
  <si>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</si>
  <si>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</si>
  <si>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</si>
  <si>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</si>
  <si>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</si>
  <si>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</si>
  <si>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</si>
  <si>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</si>
  <si>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</si>
  <si>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</si>
  <si>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</si>
  <si>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</si>
  <si>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</si>
  <si>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</si>
  <si>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</si>
  <si>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</si>
  <si>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</si>
  <si>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</si>
  <si>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</si>
  <si>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</si>
  <si>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</si>
  <si>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</si>
  <si>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</si>
  <si>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</si>
  <si>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</si>
  <si>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</si>
  <si>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</si>
  <si>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</si>
  <si>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</si>
  <si>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</si>
  <si>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</si>
  <si>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</si>
  <si>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</si>
  <si>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</si>
  <si>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</si>
  <si>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</si>
  <si>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</si>
  <si>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</si>
  <si>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</si>
  <si>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</si>
  <si>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</si>
  <si>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</si>
  <si>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</si>
  <si>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</si>
  <si>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</si>
  <si>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</si>
  <si>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</si>
  <si>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</si>
  <si>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</si>
  <si>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</si>
  <si>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</si>
  <si>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</si>
  <si>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</si>
  <si>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</si>
  <si>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</si>
  <si>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</si>
  <si>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</si>
  <si>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</si>
  <si>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</si>
  <si>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</si>
  <si>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</si>
  <si>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</si>
  <si>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</si>
  <si>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</si>
  <si>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</si>
  <si>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</si>
  <si>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</si>
  <si>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</si>
  <si>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</si>
  <si>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</si>
  <si>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</si>
  <si>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</si>
  <si>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</si>
  <si>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</si>
  <si>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</si>
  <si>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</si>
  <si>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</si>
  <si>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</si>
  <si>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</si>
  <si>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</si>
  <si>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</si>
  <si>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</si>
  <si>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</si>
  <si>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</si>
  <si>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</si>
  <si>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</si>
  <si>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</si>
  <si>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</si>
  <si>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</si>
  <si>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</si>
  <si>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</si>
  <si>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</si>
  <si>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</si>
  <si>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</si>
  <si>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</si>
  <si>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</si>
  <si>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</si>
  <si>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</si>
  <si>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</si>
  <si>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</si>
  <si>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</si>
  <si>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</si>
  <si>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</si>
  <si>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</si>
  <si>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</si>
  <si>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</si>
  <si>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</si>
  <si>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</si>
  <si>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</si>
  <si>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</si>
  <si>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</si>
  <si>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</si>
  <si>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</si>
  <si>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</si>
  <si>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</si>
  <si>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</si>
  <si>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</si>
  <si>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</si>
  <si>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</si>
  <si>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</si>
  <si>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</si>
  <si>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</si>
  <si>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</si>
  <si>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</si>
  <si>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</si>
  <si>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</si>
  <si>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</si>
  <si>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</si>
  <si>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</si>
  <si>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</si>
  <si>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</si>
  <si>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</si>
  <si>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</si>
  <si>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</si>
  <si>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</si>
  <si>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</si>
  <si>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</si>
  <si>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</si>
  <si>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</si>
  <si>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</si>
  <si>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</si>
  <si>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</si>
  <si>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</si>
  <si>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</si>
  <si>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</si>
  <si>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</si>
  <si>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</si>
  <si>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</si>
  <si>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</si>
  <si>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</si>
  <si>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</si>
  <si>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</si>
  <si>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</si>
  <si>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</si>
  <si>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</si>
  <si>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</si>
  <si>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</si>
  <si>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</si>
  <si>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</si>
  <si>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</si>
  <si>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</si>
  <si>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</si>
  <si>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</si>
  <si>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</si>
  <si>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</si>
  <si>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</si>
  <si>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</si>
  <si>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</si>
  <si>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</si>
  <si>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</si>
  <si>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</si>
  <si>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</si>
  <si>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</si>
  <si>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</si>
  <si>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</si>
  <si>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</si>
  <si>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</si>
  <si>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</si>
  <si>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</si>
  <si>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</si>
  <si>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</si>
  <si>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</si>
  <si>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</si>
  <si>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</si>
  <si>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</si>
  <si>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</si>
  <si>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</si>
  <si>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</si>
  <si>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</si>
  <si>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</si>
  <si>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</si>
  <si>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</si>
  <si>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</si>
  <si>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</si>
  <si>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</si>
  <si>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</si>
  <si>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</si>
  <si>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</si>
  <si>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</si>
  <si>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</si>
  <si>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</si>
  <si>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</si>
  <si>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</si>
  <si>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</si>
  <si>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</si>
  <si>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</si>
  <si>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</si>
  <si>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</si>
  <si>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</si>
  <si>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</si>
  <si>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</si>
  <si>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</si>
  <si>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</si>
  <si>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</si>
  <si>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</si>
  <si>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</si>
  <si>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</si>
  <si>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</si>
  <si>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</si>
  <si>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</si>
  <si>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</si>
  <si>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</si>
  <si>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</si>
  <si>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</si>
  <si>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</si>
  <si>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</si>
  <si>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</si>
  <si>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</si>
  <si>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</si>
  <si>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</si>
  <si>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</si>
  <si>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</si>
  <si>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</si>
  <si>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</si>
  <si>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</si>
  <si>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</si>
  <si>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</si>
  <si>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</si>
  <si>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</si>
  <si>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</si>
  <si>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</si>
  <si>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</si>
  <si>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</si>
  <si>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</si>
  <si>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</si>
  <si>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</si>
  <si>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</si>
  <si>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</si>
  <si>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</si>
  <si>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</si>
  <si>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</si>
  <si>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</si>
  <si>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</si>
  <si>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</si>
  <si>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</si>
  <si>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</si>
  <si>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</si>
  <si>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</si>
  <si>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</si>
  <si>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</si>
  <si>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</si>
  <si>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</si>
  <si>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</si>
  <si>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</si>
  <si>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</si>
  <si>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</si>
  <si>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</si>
  <si>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</si>
  <si>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</si>
  <si>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</si>
  <si>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</si>
  <si>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</si>
  <si>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</si>
  <si>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</si>
  <si>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</si>
  <si>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</si>
  <si>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</si>
  <si>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</si>
  <si>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</si>
  <si>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</si>
  <si>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</si>
  <si>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</si>
  <si>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</si>
  <si>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</si>
  <si>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</si>
  <si>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</si>
  <si>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</si>
  <si>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</si>
  <si>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</si>
  <si>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</si>
  <si>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</si>
  <si>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</si>
  <si>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</si>
  <si>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</si>
  <si>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</si>
  <si>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</si>
  <si>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</si>
  <si>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</si>
  <si>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</si>
  <si>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</si>
  <si>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</si>
  <si>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</si>
  <si>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</si>
  <si>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</si>
  <si>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</si>
  <si>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</si>
  <si>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</si>
  <si>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</si>
  <si>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</si>
  <si>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</si>
  <si>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</si>
  <si>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</si>
  <si>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</si>
  <si>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</si>
  <si>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</si>
  <si>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</si>
  <si>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</si>
  <si>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</si>
  <si>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</si>
  <si>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</si>
  <si>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</si>
  <si>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</si>
  <si>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</si>
  <si>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</si>
  <si>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</si>
  <si>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</si>
  <si>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</si>
  <si>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</si>
  <si>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</si>
  <si>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</si>
  <si>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</si>
  <si>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</si>
  <si>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</si>
  <si>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</si>
  <si>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</si>
  <si>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</si>
  <si>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</si>
  <si>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</si>
  <si>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</si>
  <si>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</si>
  <si>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</si>
  <si>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</si>
  <si>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</si>
  <si>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</si>
  <si>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</si>
  <si>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</si>
  <si>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</si>
  <si>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</si>
  <si>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</si>
  <si>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</si>
  <si>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</si>
  <si>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</si>
  <si>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</si>
  <si>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</si>
  <si>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</si>
  <si>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</si>
  <si>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</si>
  <si>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</si>
  <si>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</si>
  <si>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</si>
  <si>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</si>
  <si>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</si>
  <si>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</si>
  <si>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</si>
  <si>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</si>
  <si>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</si>
  <si>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</si>
  <si>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</si>
  <si>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</si>
  <si>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</si>
  <si>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</si>
  <si>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</si>
  <si>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</si>
  <si>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</si>
  <si>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</si>
  <si>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</si>
  <si>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</si>
  <si>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</si>
  <si>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</si>
  <si>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</si>
  <si>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</si>
  <si>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</si>
  <si>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</si>
  <si>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</si>
  <si>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</si>
  <si>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</si>
  <si>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</si>
  <si>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</si>
  <si>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</si>
  <si>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</si>
  <si>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</si>
  <si>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</si>
  <si>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</si>
  <si>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</si>
  <si>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</si>
  <si>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</si>
  <si>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</si>
  <si>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</si>
  <si>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</si>
  <si>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</si>
  <si>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</si>
  <si>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</si>
  <si>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</si>
  <si>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</si>
  <si>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</si>
  <si>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</si>
  <si>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</si>
  <si>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</si>
  <si>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</si>
  <si>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</si>
  <si>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</si>
  <si>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</si>
  <si>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</si>
  <si>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</si>
  <si>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</si>
  <si>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</si>
  <si>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</si>
  <si>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</si>
  <si>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</si>
  <si>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</si>
  <si>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</si>
  <si>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</si>
  <si>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</si>
  <si>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</si>
  <si>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</si>
  <si>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</si>
  <si>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</si>
  <si>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</si>
  <si>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</si>
  <si>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</si>
  <si>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</si>
  <si>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</si>
  <si>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</si>
  <si>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</si>
  <si>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</si>
  <si>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</si>
  <si>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</si>
  <si>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</si>
  <si>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</si>
  <si>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</si>
  <si>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</si>
  <si>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</si>
  <si>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</si>
  <si>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</si>
  <si>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</si>
  <si>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</si>
  <si>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</si>
  <si>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</si>
  <si>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</si>
  <si>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</si>
  <si>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</si>
  <si>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</si>
  <si>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</si>
  <si>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</si>
  <si>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</si>
  <si>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</si>
  <si>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</si>
  <si>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</si>
  <si>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</si>
  <si>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</si>
  <si>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</si>
  <si>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</si>
  <si>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</si>
  <si>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</si>
  <si>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</si>
  <si>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</si>
  <si>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</si>
  <si>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</si>
  <si>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</si>
  <si>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</si>
  <si>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</si>
  <si>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</si>
  <si>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</si>
  <si>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</si>
  <si>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</si>
  <si>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</si>
  <si>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</si>
  <si>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</si>
  <si>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</si>
  <si>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</si>
  <si>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</si>
  <si>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</si>
  <si>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</si>
  <si>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</si>
  <si>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</si>
  <si>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</si>
  <si>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</si>
  <si>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</si>
  <si>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</si>
  <si>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</si>
  <si>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</si>
  <si>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</si>
  <si>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</si>
  <si>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</si>
  <si>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</si>
  <si>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</si>
  <si>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</si>
  <si>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</si>
  <si>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</si>
  <si>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</si>
  <si>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</si>
  <si>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</si>
  <si>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</si>
  <si>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</si>
  <si>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</si>
  <si>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</si>
  <si>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</si>
  <si>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</si>
  <si>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</si>
  <si>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</si>
  <si>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</si>
  <si>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</si>
  <si>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</si>
  <si>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</si>
  <si>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</si>
  <si>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</si>
  <si>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</si>
  <si>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</si>
  <si>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</si>
  <si>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</si>
  <si>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</si>
  <si>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</si>
  <si>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</si>
  <si>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</si>
  <si>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</si>
  <si>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</si>
  <si>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</si>
  <si>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</si>
  <si>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</si>
  <si>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</si>
  <si>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</si>
  <si>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</si>
  <si>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</si>
  <si>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</si>
  <si>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</si>
  <si>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</si>
  <si>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</si>
  <si>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</si>
  <si>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</si>
  <si>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</si>
  <si>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</si>
  <si>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</si>
  <si>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</si>
  <si>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</si>
  <si>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</si>
  <si>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</si>
  <si>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</si>
  <si>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</si>
  <si>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</si>
  <si>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</si>
  <si>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</si>
  <si>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</si>
  <si>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</si>
  <si>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</si>
  <si>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</si>
  <si>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</si>
  <si>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</si>
  <si>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</si>
  <si>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</si>
  <si>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</si>
  <si>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</si>
  <si>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</si>
  <si>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</si>
  <si>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</si>
  <si>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</si>
  <si>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</si>
  <si>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</si>
  <si>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</si>
  <si>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</si>
  <si>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</si>
  <si>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</si>
  <si>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</si>
  <si>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</si>
  <si>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</si>
  <si>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</si>
  <si>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</si>
  <si>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</si>
  <si>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</si>
  <si>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</si>
  <si>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</si>
  <si>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</si>
  <si>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</si>
  <si>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</si>
  <si>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</si>
  <si>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</si>
  <si>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</si>
  <si>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</si>
  <si>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</si>
  <si>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</si>
  <si>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</si>
  <si>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</si>
  <si>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</si>
  <si>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</si>
  <si>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</si>
  <si>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</si>
  <si>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</si>
  <si>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</si>
  <si>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</si>
  <si>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</si>
  <si>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</si>
  <si>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</si>
  <si>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</si>
  <si>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</si>
  <si>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</si>
  <si>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</si>
  <si>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</si>
  <si>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</si>
  <si>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</si>
  <si>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</si>
  <si>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</si>
  <si>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</si>
  <si>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</si>
  <si>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</si>
  <si>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</si>
  <si>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</si>
  <si>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</si>
  <si>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</si>
  <si>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</si>
  <si>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</si>
  <si>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</si>
  <si>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</si>
  <si>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</si>
  <si>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</si>
  <si>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</si>
  <si>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</si>
  <si>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</si>
  <si>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</si>
  <si>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</si>
  <si>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</si>
  <si>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</si>
  <si>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</si>
  <si>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</si>
  <si>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</si>
  <si>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</si>
  <si>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</si>
  <si>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</si>
  <si>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</si>
  <si>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</si>
  <si>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</si>
  <si>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</si>
  <si>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</si>
  <si>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</si>
  <si>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</si>
  <si>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</si>
  <si>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</si>
  <si>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</si>
  <si>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</si>
  <si>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</si>
  <si>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</si>
  <si>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</si>
  <si>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</si>
  <si>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</si>
  <si>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</si>
  <si>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</si>
  <si>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</si>
  <si>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</si>
  <si>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</si>
  <si>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</si>
  <si>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</si>
  <si>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</si>
  <si>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</si>
  <si>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</si>
  <si>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</si>
  <si>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</si>
  <si>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</si>
  <si>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</si>
  <si>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</si>
  <si>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</si>
  <si>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</si>
  <si>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</si>
  <si>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</si>
  <si>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</si>
  <si>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</si>
  <si>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</si>
  <si>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</si>
  <si>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</si>
  <si>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</si>
  <si>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</si>
  <si>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</si>
  <si>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</si>
  <si>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</si>
  <si>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</si>
  <si>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</si>
  <si>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</si>
  <si>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</si>
  <si>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</si>
  <si>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</si>
  <si>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</si>
  <si>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</si>
  <si>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</si>
  <si>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</si>
  <si>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</si>
  <si>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</si>
  <si>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</si>
  <si>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</si>
  <si>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</si>
  <si>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</si>
  <si>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</si>
  <si>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</si>
  <si>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</si>
  <si>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</si>
  <si>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</si>
  <si>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</si>
  <si>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</si>
  <si>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</si>
  <si>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</si>
  <si>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</si>
  <si>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</si>
  <si>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</si>
  <si>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</si>
  <si>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</si>
  <si>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</si>
  <si>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</si>
  <si>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</si>
  <si>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</si>
  <si>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</si>
  <si>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</si>
  <si>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</si>
  <si>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</si>
  <si>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</si>
  <si>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</si>
  <si>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</si>
  <si>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</si>
  <si>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</si>
  <si>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</si>
  <si>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</si>
  <si>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</si>
  <si>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</si>
  <si>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</si>
  <si>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</si>
  <si>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</si>
  <si>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</si>
  <si>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</si>
  <si>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</si>
  <si>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</si>
  <si>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</si>
  <si>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</si>
  <si>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</si>
  <si>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</si>
  <si>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</si>
  <si>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</si>
  <si>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</si>
  <si>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</si>
  <si>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</si>
  <si>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</si>
  <si>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</si>
  <si>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</si>
  <si>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</si>
  <si>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</si>
  <si>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</si>
  <si>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</si>
  <si>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</si>
  <si>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</si>
  <si>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</si>
  <si>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</si>
  <si>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</si>
  <si>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</si>
  <si>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</si>
  <si>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</si>
  <si>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</si>
  <si>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</si>
  <si>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</si>
  <si>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</si>
  <si>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</si>
  <si>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</si>
  <si>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</si>
  <si>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</si>
  <si>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</si>
  <si>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</si>
  <si>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</si>
  <si>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</si>
  <si>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</si>
  <si>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</si>
  <si>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</si>
  <si>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</si>
  <si>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</si>
  <si>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</si>
  <si>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</si>
  <si>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</si>
  <si>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</si>
  <si>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</si>
  <si>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</si>
  <si>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</si>
  <si>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</si>
  <si>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</si>
  <si>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</si>
  <si>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</si>
  <si>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</si>
  <si>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</si>
  <si>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</si>
  <si>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</si>
  <si>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</si>
  <si>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</si>
  <si>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</si>
  <si>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</si>
  <si>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</si>
  <si>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</si>
  <si>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</si>
  <si>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</si>
  <si>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</si>
  <si>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</si>
  <si>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</si>
  <si>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</si>
  <si>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</si>
  <si>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</si>
  <si>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</si>
  <si>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</si>
  <si>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</si>
  <si>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</si>
  <si>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</si>
  <si>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</si>
  <si>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</si>
  <si>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</si>
  <si>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</si>
  <si>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</si>
  <si>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</si>
  <si>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</si>
  <si>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</si>
  <si>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</si>
  <si>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</si>
  <si>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</si>
  <si>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</si>
  <si>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</si>
  <si>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</si>
  <si>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</si>
  <si>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</si>
  <si>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</si>
  <si>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</si>
  <si>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</si>
  <si>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</si>
  <si>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</si>
  <si>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</si>
  <si>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</si>
  <si>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</si>
  <si>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</si>
  <si>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</si>
  <si>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</si>
  <si>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</si>
  <si>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</si>
  <si>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</si>
  <si>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</si>
  <si>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</si>
  <si>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</si>
  <si>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</si>
  <si>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</si>
  <si>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</si>
  <si>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</si>
  <si>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</si>
  <si>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</si>
  <si>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</si>
  <si>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</si>
  <si>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</si>
  <si>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</si>
  <si>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</si>
  <si>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</si>
  <si>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</si>
  <si>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</si>
  <si>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</si>
  <si>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</si>
  <si>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</si>
  <si>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</si>
  <si>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</si>
  <si>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</si>
  <si>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</si>
  <si>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</si>
  <si>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</si>
  <si>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</si>
  <si>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</si>
  <si>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</si>
  <si>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</si>
  <si>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</si>
  <si>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</si>
  <si>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</si>
  <si>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</si>
  <si>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</si>
  <si>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</si>
  <si>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</si>
  <si>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</si>
  <si>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</si>
  <si>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</si>
  <si>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</si>
  <si>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</si>
  <si>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</si>
  <si>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</si>
  <si>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</si>
  <si>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</si>
  <si>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</si>
  <si>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</si>
  <si>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</si>
  <si>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</si>
  <si>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</si>
  <si>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</si>
  <si>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</si>
  <si>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</si>
  <si>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</si>
  <si>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</si>
  <si>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</si>
  <si>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</si>
  <si>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</si>
  <si>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</si>
  <si>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</si>
  <si>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</si>
  <si>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</si>
  <si>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</si>
  <si>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</si>
  <si>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</si>
  <si>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</si>
  <si>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</si>
  <si>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</si>
  <si>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</si>
  <si>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</si>
  <si>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</si>
  <si>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</si>
  <si>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</si>
  <si>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</si>
  <si>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</si>
  <si>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</si>
  <si>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</si>
  <si>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</si>
  <si>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</si>
  <si>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</si>
  <si>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</si>
  <si>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</si>
  <si>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</si>
  <si>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</si>
  <si>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</si>
  <si>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</si>
  <si>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</si>
  <si>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</si>
  <si>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</si>
  <si>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</si>
  <si>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</si>
  <si>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</si>
  <si>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</si>
  <si>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</si>
  <si>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</si>
  <si>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</si>
  <si>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</si>
  <si>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</si>
  <si>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</si>
  <si>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</si>
  <si>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</si>
  <si>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</si>
  <si>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</si>
  <si>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</si>
  <si>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</si>
  <si>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</si>
  <si>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</si>
  <si>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</si>
  <si>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</si>
  <si>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</si>
  <si>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</si>
  <si>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</si>
  <si>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</si>
  <si>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</si>
  <si>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</si>
  <si>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</si>
  <si>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</si>
  <si>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</si>
  <si>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</si>
  <si>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</si>
  <si>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</si>
  <si>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</si>
  <si>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</si>
  <si>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</si>
  <si>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</si>
  <si>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</si>
  <si>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</si>
  <si>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</si>
  <si>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</si>
  <si>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</si>
  <si>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</si>
  <si>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</si>
  <si>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</si>
  <si>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</si>
  <si>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</si>
  <si>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</si>
  <si>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</si>
  <si>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</si>
  <si>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</si>
  <si>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</si>
  <si>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</si>
  <si>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</si>
  <si>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</si>
  <si>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</si>
  <si>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</si>
  <si>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</si>
  <si>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</si>
  <si>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</si>
  <si>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</si>
  <si>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</si>
  <si>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</si>
  <si>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</si>
  <si>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</si>
  <si>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</si>
  <si>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</si>
  <si>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</si>
  <si>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</si>
  <si>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</si>
  <si>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</si>
  <si>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</si>
  <si>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</si>
  <si>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</si>
  <si>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</si>
  <si>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</si>
  <si>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</si>
  <si>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</si>
  <si>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</si>
  <si>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</si>
  <si>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</si>
  <si>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</si>
  <si>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</si>
  <si>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</si>
  <si>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</si>
  <si>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</si>
  <si>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</si>
  <si>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</si>
  <si>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</si>
  <si>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</si>
  <si>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</si>
  <si>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</si>
  <si>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</si>
  <si>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</si>
  <si>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</si>
  <si>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</si>
  <si>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</si>
  <si>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</si>
  <si>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</si>
  <si>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</si>
  <si>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</si>
  <si>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</si>
  <si>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</si>
  <si>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</si>
  <si>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</si>
  <si>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</si>
  <si>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</si>
  <si>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</si>
  <si>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</si>
  <si>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</si>
  <si>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</si>
  <si>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</si>
  <si>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</si>
  <si>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</si>
  <si>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</si>
  <si>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</si>
  <si>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</si>
  <si>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</si>
  <si>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</si>
  <si>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</si>
  <si>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</si>
  <si>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</si>
  <si>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</si>
  <si>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</si>
  <si>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</si>
  <si>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</si>
  <si>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</si>
  <si>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</si>
  <si>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</si>
  <si>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</si>
  <si>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</si>
  <si>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</si>
  <si>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</si>
  <si>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</si>
  <si>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</si>
  <si>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</si>
  <si>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</si>
  <si>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</si>
  <si>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</si>
  <si>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</si>
  <si>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</si>
  <si>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</si>
  <si>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</si>
  <si>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</si>
  <si>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</si>
  <si>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</si>
  <si>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</si>
  <si>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</si>
  <si>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</si>
  <si>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</si>
  <si>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</si>
  <si>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</si>
  <si>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</si>
  <si>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</si>
  <si>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</si>
  <si>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</si>
  <si>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</si>
  <si>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</si>
  <si>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</si>
  <si>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</si>
  <si>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</si>
  <si>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</si>
  <si>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</si>
  <si>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</si>
  <si>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</si>
  <si>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</si>
  <si>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</si>
  <si>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</si>
  <si>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</si>
  <si>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</si>
  <si>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</si>
  <si>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</si>
  <si>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</si>
  <si>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</si>
  <si>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</si>
  <si>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</si>
  <si>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</si>
  <si>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</si>
  <si>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</si>
  <si>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</si>
  <si>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</si>
  <si>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</si>
  <si>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</si>
  <si>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</si>
  <si>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</si>
  <si>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</si>
  <si>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</si>
  <si>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</si>
  <si>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</si>
  <si>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</si>
  <si>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</si>
  <si>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</si>
  <si>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</si>
  <si>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</si>
  <si>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</si>
  <si>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</si>
  <si>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</si>
  <si>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</si>
  <si>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</si>
  <si>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</si>
  <si>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</si>
  <si>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</si>
  <si>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</si>
  <si>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</si>
  <si>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</si>
  <si>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</si>
  <si>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</si>
  <si>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</si>
  <si>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</si>
  <si>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</si>
  <si>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</si>
  <si>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</si>
  <si>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</si>
  <si>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</si>
  <si>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</si>
  <si>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</si>
  <si>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</si>
  <si>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</si>
  <si>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</si>
  <si>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</si>
  <si>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</si>
  <si>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</si>
  <si>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</si>
  <si>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</si>
  <si>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</si>
  <si>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</si>
  <si>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</si>
  <si>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</si>
  <si>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</si>
  <si>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</si>
  <si>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</si>
  <si>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</si>
  <si>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</si>
  <si>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</si>
  <si>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</si>
  <si>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</si>
  <si>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</si>
  <si>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</si>
  <si>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</si>
  <si>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</si>
  <si>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</si>
  <si>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</si>
  <si>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</si>
  <si>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</si>
  <si>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</si>
  <si>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</si>
  <si>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</si>
  <si>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</si>
  <si>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</si>
  <si>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</si>
  <si>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</si>
  <si>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</si>
  <si>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</si>
  <si>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</si>
  <si>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</si>
  <si>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</si>
  <si>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</si>
  <si>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</si>
  <si>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</si>
  <si>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</si>
  <si>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</si>
  <si>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</si>
  <si>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</si>
  <si>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</si>
  <si>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</si>
  <si>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</si>
  <si>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</si>
  <si>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</si>
  <si>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</si>
  <si>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</si>
  <si>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</si>
  <si>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</si>
  <si>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</si>
  <si>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</si>
  <si>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</si>
  <si>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</si>
  <si>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</si>
  <si>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</si>
  <si>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</si>
  <si>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</si>
  <si>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</si>
  <si>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</si>
  <si>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</si>
  <si>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</si>
  <si>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</si>
  <si>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</si>
  <si>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</si>
  <si>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</si>
  <si>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</si>
  <si>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</si>
  <si>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</si>
  <si>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</si>
  <si>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</si>
  <si>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</si>
  <si>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</si>
  <si>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</si>
  <si>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</si>
  <si>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</si>
  <si>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</si>
  <si>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</si>
  <si>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</si>
  <si>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</si>
  <si>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</si>
  <si>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</si>
  <si>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</si>
  <si>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</si>
  <si>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</si>
  <si>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</si>
  <si>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</si>
  <si>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</si>
  <si>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</si>
  <si>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</si>
  <si>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</si>
  <si>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</si>
  <si>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</si>
  <si>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</si>
  <si>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</si>
  <si>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</si>
  <si>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</si>
  <si>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</si>
  <si>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</si>
  <si>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</si>
  <si>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</si>
  <si>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</si>
  <si>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</si>
  <si>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</si>
  <si>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</si>
  <si>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</si>
  <si>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</si>
  <si>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</si>
  <si>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</si>
  <si>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</si>
  <si>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</si>
  <si>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</si>
  <si>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</si>
  <si>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</si>
  <si>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</si>
  <si>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</si>
  <si>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</si>
  <si>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</si>
  <si>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</si>
  <si>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</si>
  <si>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</si>
  <si>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</si>
  <si>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</si>
  <si>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</si>
  <si>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</si>
  <si>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</si>
  <si>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</si>
  <si>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</si>
  <si>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</si>
  <si>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</si>
  <si>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</si>
  <si>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</si>
  <si>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</si>
  <si>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</si>
  <si>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</si>
  <si>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</si>
  <si>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</si>
  <si>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</si>
  <si>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</si>
  <si>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</si>
  <si>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</si>
  <si>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</si>
  <si>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</si>
  <si>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</si>
  <si>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</si>
  <si>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</si>
  <si>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</si>
  <si>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</si>
  <si>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</si>
  <si>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</si>
  <si>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</si>
  <si>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</si>
  <si>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</si>
  <si>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</si>
  <si>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</si>
  <si>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</si>
  <si>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</si>
  <si>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</si>
  <si>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</si>
  <si>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</si>
  <si>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</si>
  <si>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</si>
  <si>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</si>
  <si>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</si>
  <si>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</si>
  <si>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</si>
  <si>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</si>
  <si>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</si>
  <si>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</si>
  <si>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</si>
  <si>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</si>
  <si>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</si>
  <si>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</si>
  <si>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</si>
  <si>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</si>
  <si>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</si>
  <si>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</si>
  <si>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</si>
  <si>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</si>
  <si>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</si>
  <si>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</si>
  <si>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</si>
  <si>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</si>
  <si>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</si>
  <si>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</si>
  <si>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</si>
  <si>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</si>
  <si>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</si>
  <si>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</si>
  <si>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</si>
  <si>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</si>
  <si>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</si>
  <si>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</si>
  <si>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</si>
  <si>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</si>
  <si>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</si>
  <si>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</si>
  <si>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</si>
  <si>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</si>
  <si>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</si>
  <si>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</si>
  <si>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</si>
  <si>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</si>
  <si>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</si>
  <si>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</si>
  <si>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</si>
  <si>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</si>
  <si>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</si>
  <si>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</si>
  <si>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</si>
  <si>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</si>
  <si>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</si>
  <si>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</si>
  <si>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</si>
  <si>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</si>
  <si>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</si>
  <si>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</si>
  <si>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</si>
  <si>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</si>
  <si>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</si>
  <si>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</si>
  <si>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</si>
  <si>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</si>
  <si>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</si>
  <si>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</si>
  <si>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</si>
  <si>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</si>
  <si>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</si>
  <si>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</si>
  <si>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</si>
  <si>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</si>
  <si>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</si>
  <si>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</si>
  <si>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</si>
  <si>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</si>
  <si>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</si>
  <si>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</si>
  <si>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</si>
  <si>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</si>
  <si>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</si>
  <si>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</si>
  <si>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</si>
  <si>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</si>
  <si>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</si>
  <si>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</si>
  <si>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</si>
  <si>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</si>
  <si>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</si>
  <si>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</si>
  <si>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</si>
  <si>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</si>
  <si>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</si>
  <si>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</si>
  <si>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</si>
  <si>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</si>
  <si>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</si>
  <si>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</si>
  <si>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</si>
  <si>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</si>
  <si>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</si>
  <si>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</si>
  <si>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</si>
  <si>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</si>
  <si>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</si>
  <si>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</si>
  <si>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</si>
  <si>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</si>
  <si>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</si>
  <si>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</si>
  <si>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</si>
  <si>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</si>
  <si>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</si>
  <si>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</si>
  <si>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</si>
  <si>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</si>
  <si>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</si>
  <si>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</si>
  <si>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</si>
  <si>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</si>
  <si>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</si>
  <si>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</si>
  <si>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</si>
  <si>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</si>
  <si>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</si>
  <si>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</si>
  <si>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</si>
  <si>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</si>
  <si>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</si>
  <si>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</si>
  <si>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</si>
  <si>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</si>
  <si>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</si>
  <si>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</si>
  <si>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</si>
  <si>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</si>
  <si>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</si>
  <si>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</si>
  <si>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</si>
  <si>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</si>
  <si>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</si>
  <si>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</si>
  <si>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</si>
  <si>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</si>
  <si>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</si>
  <si>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</si>
  <si>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</si>
  <si>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</si>
  <si>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</si>
  <si>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</si>
  <si>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</si>
  <si>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</si>
  <si>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</si>
  <si>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</si>
  <si>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</si>
  <si>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</si>
  <si>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</si>
  <si>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</si>
  <si>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</si>
  <si>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</si>
  <si>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</si>
  <si>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</si>
  <si>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</si>
  <si>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</si>
  <si>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</si>
  <si>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</si>
  <si>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</si>
  <si>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</si>
  <si>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</si>
  <si>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</si>
  <si>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</si>
  <si>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</si>
  <si>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</si>
  <si>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</si>
  <si>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</si>
  <si>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</si>
  <si>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</si>
  <si>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</si>
  <si>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</si>
  <si>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</si>
  <si>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</si>
  <si>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</si>
  <si>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</si>
  <si>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</si>
  <si>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</si>
  <si>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</si>
  <si>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</si>
  <si>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</si>
  <si>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</si>
  <si>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</si>
  <si>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</si>
  <si>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</si>
  <si>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</si>
  <si>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</si>
  <si>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</si>
  <si>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</si>
  <si>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</si>
  <si>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</si>
  <si>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</si>
  <si>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</si>
  <si>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</si>
  <si>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</si>
  <si>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</si>
  <si>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</si>
  <si>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</si>
  <si>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</si>
  <si>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</si>
  <si>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</si>
  <si>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</si>
  <si>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</si>
  <si>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</si>
  <si>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</si>
  <si>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</si>
  <si>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</si>
  <si>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</si>
  <si>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</si>
  <si>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</si>
  <si>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</si>
  <si>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</si>
  <si>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</si>
  <si>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</si>
  <si>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</si>
  <si>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</si>
  <si>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</si>
  <si>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</si>
  <si>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</si>
  <si>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</si>
  <si>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</si>
  <si>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</si>
  <si>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</si>
  <si>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</si>
  <si>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</si>
  <si>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</si>
  <si>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</si>
  <si>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</si>
  <si>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</si>
  <si>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</si>
  <si>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</si>
  <si>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</si>
  <si>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</si>
  <si>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</si>
  <si>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</si>
  <si>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</si>
  <si>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</si>
  <si>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</si>
  <si>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</si>
  <si>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</si>
  <si>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</si>
  <si>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</si>
  <si>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</si>
  <si>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</si>
  <si>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</si>
  <si>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</si>
  <si>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</si>
  <si>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</si>
  <si>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</si>
  <si>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</si>
  <si>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</si>
  <si>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</si>
  <si>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</si>
  <si>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</si>
  <si>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</si>
  <si>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</si>
  <si>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</si>
  <si>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</si>
  <si>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</si>
  <si>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</si>
  <si>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</si>
  <si>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</si>
  <si>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</si>
  <si>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</si>
  <si>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</si>
  <si>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</si>
  <si>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</si>
  <si>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</si>
  <si>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</si>
  <si>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</si>
  <si>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</si>
  <si>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</si>
  <si>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</si>
  <si>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</si>
  <si>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</si>
  <si>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</si>
  <si>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</si>
  <si>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</si>
  <si>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</si>
  <si>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</si>
  <si>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</si>
  <si>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</si>
  <si>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</si>
  <si>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</si>
  <si>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</si>
  <si>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</si>
  <si>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</si>
  <si>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</si>
  <si>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</si>
  <si>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</si>
  <si>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</si>
  <si>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</si>
  <si>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</si>
  <si>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</si>
  <si>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</si>
  <si>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</si>
  <si>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</si>
  <si>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</si>
  <si>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</si>
  <si>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</si>
  <si>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</si>
  <si>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</si>
  <si>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</si>
  <si>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</si>
  <si>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</si>
  <si>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</si>
  <si>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</si>
  <si>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</si>
  <si>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</si>
  <si>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</si>
  <si>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</si>
  <si>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</si>
  <si>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</si>
  <si>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</si>
  <si>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</si>
  <si>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</si>
  <si>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</si>
  <si>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</si>
  <si>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</si>
  <si>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</si>
  <si>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</si>
  <si>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</si>
  <si>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</si>
  <si>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</si>
  <si>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</si>
  <si>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</si>
  <si>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</si>
  <si>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</si>
  <si>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</si>
  <si>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</si>
  <si>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</si>
  <si>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</si>
  <si>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</si>
  <si>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</si>
  <si>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</si>
  <si>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</si>
  <si>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</si>
  <si>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</si>
  <si>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</si>
  <si>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</si>
  <si>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</si>
  <si>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</si>
  <si>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</si>
  <si>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</si>
  <si>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</si>
  <si>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</si>
  <si>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</si>
  <si>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</si>
  <si>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</si>
  <si>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</si>
  <si>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</si>
  <si>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</si>
  <si>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</si>
  <si>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</si>
  <si>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</si>
  <si>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</si>
  <si>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</si>
  <si>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</si>
  <si>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</si>
  <si>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</si>
  <si>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</si>
  <si>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</si>
  <si>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</si>
  <si>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</si>
  <si>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</si>
  <si>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</si>
  <si>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</si>
  <si>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</si>
  <si>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</si>
  <si>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</si>
  <si>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</si>
  <si>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</si>
  <si>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</si>
  <si>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</si>
  <si>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</si>
  <si>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</si>
  <si>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</si>
  <si>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</si>
  <si>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</si>
  <si>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</si>
  <si>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</si>
  <si>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</si>
  <si>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</si>
  <si>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</si>
  <si>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</si>
  <si>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</si>
  <si>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</si>
  <si>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</si>
  <si>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</si>
  <si>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</si>
  <si>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</si>
  <si>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</si>
  <si>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</si>
  <si>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</si>
  <si>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</si>
  <si>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</si>
  <si>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</si>
  <si>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</si>
  <si>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</si>
  <si>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</si>
  <si>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</si>
  <si>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</si>
  <si>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</si>
  <si>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</si>
  <si>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</si>
  <si>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</si>
  <si>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</si>
  <si>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</si>
  <si>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</si>
  <si>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</si>
  <si>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</si>
  <si>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</si>
  <si>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</si>
  <si>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</si>
  <si>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</si>
  <si>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</si>
  <si>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</si>
  <si>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</si>
  <si>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</si>
  <si>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</si>
  <si>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</si>
  <si>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</si>
  <si>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</si>
  <si>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</si>
  <si>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</si>
  <si>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</si>
  <si>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</si>
  <si>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</si>
  <si>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</si>
  <si>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</si>
  <si>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</si>
  <si>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</si>
  <si>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</si>
  <si>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</si>
  <si>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</si>
  <si>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</si>
  <si>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</si>
  <si>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</si>
  <si>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</si>
  <si>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</si>
  <si>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</si>
  <si>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</si>
  <si>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</si>
  <si>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</si>
  <si>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</si>
  <si>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</si>
  <si>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</si>
  <si>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</si>
  <si>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</si>
  <si>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</si>
  <si>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</si>
  <si>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</si>
  <si>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</si>
  <si>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</si>
  <si>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</si>
  <si>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</si>
  <si>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</si>
  <si>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</si>
  <si>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</si>
  <si>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</si>
  <si>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</si>
  <si>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</si>
  <si>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</si>
  <si>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</si>
  <si>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</si>
  <si>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</si>
  <si>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</si>
  <si>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</si>
  <si>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</si>
  <si>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</si>
  <si>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</si>
  <si>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</si>
  <si>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</si>
  <si>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</si>
  <si>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</si>
  <si>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</si>
  <si>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</si>
  <si>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</si>
  <si>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</si>
  <si>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</si>
  <si>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</si>
  <si>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</si>
  <si>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</si>
  <si>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</si>
  <si>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</si>
  <si>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</si>
  <si>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</si>
  <si>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</si>
  <si>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</si>
  <si>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</si>
  <si>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</si>
  <si>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</si>
  <si>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</si>
  <si>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</si>
  <si>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</si>
  <si>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</si>
  <si>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</si>
  <si>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</si>
  <si>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</si>
  <si>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</si>
  <si>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</si>
  <si>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</si>
  <si>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</si>
  <si>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</si>
  <si>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</si>
  <si>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</si>
  <si>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</si>
  <si>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</si>
  <si>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</si>
  <si>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</si>
  <si>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</si>
  <si>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</si>
  <si>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</si>
  <si>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</si>
  <si>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</si>
  <si>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</si>
  <si>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</si>
  <si>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</si>
  <si>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</si>
  <si>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</si>
  <si>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</si>
  <si>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</si>
  <si>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</si>
  <si>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</si>
  <si>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</si>
  <si>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</si>
  <si>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</si>
  <si>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</si>
  <si>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</si>
  <si>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</si>
  <si>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</si>
  <si>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</si>
  <si>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</si>
  <si>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</si>
  <si>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</si>
  <si>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</si>
  <si>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</si>
  <si>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</si>
  <si>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</si>
  <si>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</si>
  <si>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</si>
  <si>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</si>
  <si>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</si>
  <si>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</si>
  <si>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</si>
  <si>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</si>
  <si>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</si>
  <si>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</si>
  <si>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</si>
  <si>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</si>
  <si>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</si>
  <si>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</si>
  <si>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</si>
  <si>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</si>
  <si>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</si>
  <si>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</si>
  <si>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</si>
  <si>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</si>
  <si>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</si>
  <si>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</si>
  <si>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</si>
  <si>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</si>
  <si>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</si>
  <si>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</si>
  <si>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</si>
  <si>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</si>
  <si>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</si>
  <si>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</si>
  <si>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</si>
  <si>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</si>
  <si>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</si>
  <si>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</si>
  <si>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</si>
  <si>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</si>
  <si>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</si>
  <si>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</si>
  <si>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</si>
  <si>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</si>
  <si>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</si>
  <si>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</si>
  <si>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</si>
  <si>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</si>
  <si>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</si>
  <si>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</si>
  <si>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</si>
  <si>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</si>
  <si>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</si>
  <si>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</si>
  <si>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</si>
  <si>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</si>
  <si>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</si>
  <si>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</si>
  <si>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</si>
  <si>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</si>
  <si>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</si>
  <si>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</si>
  <si>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</si>
  <si>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</si>
  <si>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</si>
  <si>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</si>
  <si>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</si>
  <si>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</si>
  <si>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</si>
  <si>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</si>
  <si>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</si>
  <si>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</si>
  <si>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</si>
  <si>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</si>
  <si>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</si>
  <si>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</si>
  <si>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</si>
  <si>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</si>
  <si>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</si>
  <si>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</si>
  <si>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</si>
  <si>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</si>
  <si>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</si>
  <si>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</si>
  <si>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</si>
  <si>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</si>
  <si>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</si>
  <si>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</si>
  <si>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</si>
  <si>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</si>
  <si>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</si>
  <si>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</si>
  <si>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</si>
  <si>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</si>
  <si>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</si>
  <si>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</si>
  <si>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</si>
  <si>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</si>
  <si>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</si>
  <si>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</si>
  <si>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</si>
  <si>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</si>
  <si>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</si>
  <si>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</si>
  <si>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</si>
  <si>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</si>
  <si>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</si>
  <si>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</si>
  <si>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</si>
  <si>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</si>
  <si>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</si>
  <si>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</si>
  <si>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</si>
  <si>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</si>
  <si>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</si>
  <si>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</si>
  <si>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</si>
  <si>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</si>
  <si>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</si>
  <si>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</si>
  <si>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</si>
  <si>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</si>
  <si>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</si>
  <si>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</si>
  <si>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</si>
  <si>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</si>
  <si>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</si>
  <si>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</si>
  <si>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</si>
  <si>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</si>
  <si>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</si>
  <si>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</si>
  <si>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</si>
  <si>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</si>
  <si>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</si>
  <si>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</si>
  <si>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</si>
  <si>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</si>
  <si>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</si>
  <si>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</si>
  <si>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</si>
  <si>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</si>
  <si>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</si>
  <si>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</si>
  <si>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</si>
  <si>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</si>
  <si>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</si>
  <si>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</si>
  <si>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</si>
  <si>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</si>
  <si>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</si>
  <si>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</si>
  <si>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</si>
  <si>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</si>
  <si>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</si>
  <si>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</si>
  <si>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</si>
  <si>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</si>
  <si>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</si>
  <si>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</si>
  <si>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</si>
  <si>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</si>
  <si>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</si>
  <si>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</si>
  <si>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</si>
  <si>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</si>
  <si>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</si>
  <si>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</si>
  <si>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</si>
  <si>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</si>
  <si>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</si>
  <si>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</si>
  <si>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</si>
  <si>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</si>
  <si>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</si>
  <si>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</si>
  <si>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</si>
  <si>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</si>
  <si>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</si>
  <si>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</si>
  <si>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</si>
  <si>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</si>
  <si>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</si>
  <si>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</si>
  <si>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</si>
  <si>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</si>
  <si>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</si>
  <si>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</si>
  <si>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</si>
  <si>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</si>
  <si>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</si>
  <si>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</si>
  <si>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</si>
  <si>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</si>
  <si>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</si>
  <si>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</si>
  <si>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</si>
  <si>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</si>
  <si>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</si>
  <si>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</si>
  <si>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</si>
  <si>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</si>
  <si>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</si>
  <si>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</si>
  <si>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</si>
  <si>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</si>
  <si>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</si>
  <si>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</si>
  <si>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</si>
  <si>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</si>
  <si>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</si>
  <si>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</si>
  <si>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</si>
  <si>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</si>
  <si>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</si>
  <si>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</si>
  <si>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</si>
  <si>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</si>
  <si>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</si>
  <si>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</si>
  <si>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</si>
  <si>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</si>
  <si>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</si>
  <si>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</si>
  <si>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</si>
  <si>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</si>
  <si>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</si>
  <si>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</si>
  <si>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</si>
  <si>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</si>
  <si>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</si>
  <si>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</si>
  <si>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</si>
  <si>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</si>
  <si>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</si>
  <si>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</si>
  <si>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</si>
  <si>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</si>
  <si>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</si>
  <si>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</si>
  <si>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</si>
  <si>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</si>
  <si>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</si>
  <si>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</si>
  <si>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</si>
  <si>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</si>
  <si>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</si>
  <si>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</si>
  <si>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</si>
  <si>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</si>
  <si>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</si>
  <si>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</si>
  <si>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</si>
  <si>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</si>
  <si>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</si>
  <si>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</si>
  <si>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</si>
  <si>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</si>
  <si>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</si>
  <si>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</si>
  <si>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</si>
  <si>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</si>
  <si>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</si>
  <si>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</si>
  <si>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</si>
  <si>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</si>
  <si>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</si>
  <si>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</si>
  <si>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</si>
  <si>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</si>
  <si>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</si>
  <si>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</si>
  <si>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</si>
  <si>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</si>
  <si>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</si>
  <si>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</si>
  <si>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</si>
  <si>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</si>
  <si>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</si>
  <si>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</si>
  <si>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</si>
  <si>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</si>
  <si>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</si>
  <si>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</si>
  <si>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</si>
  <si>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</si>
  <si>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</si>
  <si>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</si>
  <si>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</si>
  <si>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</si>
  <si>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</si>
  <si>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</si>
  <si>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</si>
  <si>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</si>
  <si>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</si>
  <si>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</si>
  <si>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</si>
  <si>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</si>
  <si>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</si>
  <si>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</si>
  <si>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</si>
  <si>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</si>
  <si>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</si>
  <si>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</si>
  <si>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</si>
  <si>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</si>
  <si>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</si>
  <si>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</si>
  <si>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</si>
  <si>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</si>
  <si>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</si>
  <si>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</si>
  <si>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</si>
  <si>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</si>
  <si>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</si>
  <si>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</si>
  <si>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</si>
  <si>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</si>
  <si>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</si>
  <si>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</si>
  <si>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</si>
  <si>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</si>
  <si>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</si>
  <si>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</si>
  <si>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</si>
  <si>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</si>
  <si>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</si>
  <si>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</si>
  <si>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</si>
  <si>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</si>
  <si>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</si>
  <si>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</si>
  <si>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</si>
  <si>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</si>
  <si>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</si>
  <si>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</si>
  <si>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</si>
  <si>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</si>
  <si>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</si>
  <si>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</si>
  <si>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</si>
  <si>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</si>
  <si>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</si>
  <si>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</si>
  <si>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</si>
  <si>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</si>
  <si>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</si>
  <si>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</si>
  <si>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</si>
  <si>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</si>
  <si>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</si>
  <si>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</si>
  <si>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</si>
  <si>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</si>
  <si>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</si>
  <si>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</si>
  <si>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</si>
  <si>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</si>
  <si>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</si>
  <si>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</si>
  <si>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</si>
  <si>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</si>
  <si>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</si>
  <si>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</si>
  <si>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</si>
  <si>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</si>
  <si>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</si>
  <si>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</si>
  <si>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</si>
  <si>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</si>
  <si>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</si>
  <si>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</si>
  <si>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</si>
  <si>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</si>
  <si>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</si>
  <si>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</si>
  <si>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</si>
  <si>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</si>
  <si>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</si>
  <si>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</si>
  <si>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</si>
  <si>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</si>
  <si>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</si>
  <si>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</si>
  <si>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</si>
  <si>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</si>
  <si>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</si>
  <si>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</si>
  <si>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</si>
  <si>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</si>
  <si>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</si>
  <si>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</si>
  <si>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</si>
  <si>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</si>
  <si>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</si>
  <si>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</si>
  <si>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</si>
  <si>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</si>
  <si>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</si>
  <si>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</si>
  <si>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</si>
  <si>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</si>
  <si>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</si>
  <si>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</si>
  <si>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</si>
  <si>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</si>
  <si>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</si>
  <si>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</si>
  <si>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</si>
  <si>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</si>
  <si>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</si>
  <si>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</si>
  <si>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</si>
  <si>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</si>
  <si>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</si>
  <si>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</si>
  <si>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</si>
  <si>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</si>
  <si>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</si>
  <si>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</si>
  <si>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</si>
  <si>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</si>
  <si>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</si>
  <si>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</si>
  <si>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</si>
  <si>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</si>
  <si>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</si>
  <si>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</si>
  <si>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</si>
  <si>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</si>
  <si>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</si>
  <si>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</si>
  <si>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</si>
  <si>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</si>
  <si>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</si>
  <si>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</si>
  <si>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</si>
  <si>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</si>
  <si>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</si>
  <si>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</si>
  <si>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</si>
  <si>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</si>
  <si>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</si>
  <si>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</si>
  <si>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</si>
  <si>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</si>
  <si>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</si>
  <si>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</si>
  <si>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</si>
  <si>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</si>
  <si>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</si>
  <si>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</si>
  <si>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</si>
  <si>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</si>
  <si>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</si>
  <si>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</si>
  <si>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</si>
  <si>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</si>
  <si>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</si>
  <si>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</si>
  <si>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</si>
  <si>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</si>
  <si>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</si>
  <si>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</si>
  <si>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</si>
  <si>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</si>
  <si>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</si>
  <si>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</si>
  <si>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</si>
  <si>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</si>
  <si>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</si>
  <si>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</si>
  <si>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</si>
  <si>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</si>
  <si>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</si>
  <si>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</si>
  <si>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</si>
  <si>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</si>
  <si>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</si>
  <si>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</si>
  <si>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</si>
  <si>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</si>
  <si>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</si>
  <si>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</si>
  <si>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</si>
  <si>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</si>
  <si>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</si>
  <si>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</si>
  <si>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</si>
  <si>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</si>
  <si>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</si>
  <si>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</si>
  <si>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</si>
  <si>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</si>
  <si>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</si>
  <si>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</si>
  <si>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</si>
  <si>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</si>
  <si>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</si>
  <si>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</si>
  <si>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</si>
  <si>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</si>
  <si>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</si>
  <si>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</si>
  <si>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</si>
  <si>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</si>
  <si>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</si>
  <si>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</si>
  <si>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</si>
  <si>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</si>
  <si>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</si>
  <si>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</si>
  <si>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</si>
  <si>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</si>
  <si>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</si>
  <si>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</si>
  <si>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</si>
  <si>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</si>
  <si>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</si>
  <si>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</si>
  <si>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</si>
  <si>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</si>
  <si>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</si>
  <si>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</si>
  <si>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</si>
  <si>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</si>
  <si>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</si>
  <si>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</si>
  <si>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</si>
  <si>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</si>
  <si>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</si>
  <si>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</si>
  <si>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</si>
  <si>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</si>
  <si>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</si>
  <si>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</si>
  <si>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</si>
  <si>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</si>
  <si>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</si>
  <si>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</si>
  <si>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</si>
  <si>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</si>
  <si>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</si>
  <si>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</si>
  <si>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</si>
  <si>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</si>
  <si>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</si>
  <si>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</si>
  <si>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</si>
  <si>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</si>
  <si>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</si>
  <si>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</si>
  <si>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</si>
  <si>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</si>
  <si>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</si>
  <si>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</si>
  <si>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</si>
  <si>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</si>
  <si>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</si>
  <si>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</si>
  <si>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</si>
  <si>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</si>
  <si>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</si>
  <si>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</si>
  <si>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</si>
  <si>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</si>
  <si>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</si>
  <si>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</si>
  <si>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</si>
  <si>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</si>
  <si>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</si>
  <si>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</si>
  <si>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</si>
  <si>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</si>
  <si>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</si>
  <si>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</si>
  <si>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</si>
  <si>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</si>
  <si>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</si>
  <si>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</si>
  <si>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</si>
  <si>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</si>
  <si>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</si>
  <si>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</si>
  <si>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</si>
  <si>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</si>
  <si>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</si>
  <si>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</si>
  <si>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</si>
  <si>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</si>
  <si>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</si>
  <si>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</si>
  <si>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</si>
  <si>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</si>
  <si>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</si>
  <si>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</si>
  <si>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</si>
  <si>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</si>
  <si>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</si>
  <si>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</si>
  <si>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</si>
  <si>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</si>
  <si>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</si>
  <si>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</si>
  <si>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</si>
  <si>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</si>
  <si>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</si>
  <si>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</si>
  <si>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</si>
  <si>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</si>
  <si>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</si>
  <si>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</si>
  <si>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</si>
  <si>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</si>
  <si>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</si>
  <si>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</si>
  <si>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</si>
  <si>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</si>
  <si>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</si>
  <si>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</si>
  <si>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</si>
  <si>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</si>
  <si>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</si>
  <si>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</si>
  <si>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</si>
  <si>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</si>
  <si>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</si>
  <si>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</si>
  <si>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</si>
  <si>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</si>
  <si>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</si>
  <si>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</si>
  <si>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</si>
  <si>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</si>
  <si>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</si>
  <si>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</si>
  <si>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</si>
  <si>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</si>
  <si>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</si>
  <si>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</si>
  <si>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</si>
  <si>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</si>
  <si>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</si>
  <si>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</si>
  <si>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</si>
  <si>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</si>
  <si>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</si>
  <si>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</si>
  <si>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</si>
  <si>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</si>
  <si>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</si>
  <si>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</si>
  <si>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</si>
  <si>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</si>
  <si>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</si>
  <si>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</si>
  <si>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</si>
  <si>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</si>
  <si>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</si>
  <si>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</si>
  <si>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</si>
  <si>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</si>
  <si>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</si>
  <si>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</si>
  <si>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</si>
  <si>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</si>
  <si>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</si>
  <si>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</si>
  <si>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</si>
  <si>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</si>
  <si>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</si>
  <si>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</si>
  <si>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</si>
  <si>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</si>
  <si>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</si>
  <si>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</si>
  <si>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</si>
  <si>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</si>
  <si>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</si>
  <si>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</si>
  <si>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</si>
  <si>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</si>
  <si>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</si>
  <si>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</si>
  <si>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</si>
  <si>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</si>
  <si>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</si>
  <si>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</si>
  <si>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</si>
  <si>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</si>
  <si>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</si>
  <si>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</si>
  <si>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</si>
  <si>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</si>
  <si>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</si>
  <si>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</si>
  <si>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</si>
  <si>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</si>
  <si>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</si>
  <si>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</si>
  <si>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</si>
  <si>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</si>
  <si>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</si>
  <si>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</si>
  <si>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</si>
  <si>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</si>
  <si>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</si>
  <si>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</si>
  <si>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</si>
  <si>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</si>
  <si>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</si>
  <si>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</si>
  <si>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</si>
  <si>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</si>
  <si>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</si>
  <si>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</si>
  <si>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</si>
  <si>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</si>
  <si>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</si>
  <si>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</si>
  <si>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</si>
  <si>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</si>
  <si>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</si>
  <si>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</si>
  <si>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</si>
  <si>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</si>
  <si>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</si>
  <si>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</si>
  <si>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</si>
  <si>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</si>
  <si>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</si>
  <si>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</si>
  <si>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</si>
  <si>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</si>
  <si>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</si>
  <si>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</si>
  <si>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</si>
  <si>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</si>
  <si>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</si>
  <si>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</si>
  <si>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</si>
  <si>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</si>
  <si>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</si>
  <si>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</si>
  <si>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</si>
  <si>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</si>
  <si>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</si>
  <si>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</si>
  <si>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</si>
  <si>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</si>
  <si>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</si>
  <si>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</si>
  <si>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</si>
  <si>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</si>
  <si>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</si>
  <si>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</si>
  <si>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</si>
  <si>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</si>
  <si>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</si>
  <si>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</si>
  <si>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</si>
  <si>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</si>
  <si>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</si>
  <si>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</si>
  <si>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</si>
  <si>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</si>
  <si>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</si>
  <si>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</si>
  <si>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</si>
  <si>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</si>
  <si>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</si>
  <si>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</si>
  <si>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</si>
  <si>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</si>
  <si>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</si>
  <si>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</si>
  <si>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</si>
  <si>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</si>
  <si>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</si>
  <si>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</si>
  <si>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</si>
  <si>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</si>
  <si>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</si>
  <si>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</si>
  <si>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</si>
  <si>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</si>
  <si>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</si>
  <si>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</si>
  <si>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</si>
  <si>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</si>
  <si>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</si>
  <si>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</si>
  <si>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</si>
  <si>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</si>
  <si>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</si>
  <si>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</si>
  <si>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</si>
  <si>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</si>
  <si>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</si>
  <si>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</si>
  <si>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</si>
  <si>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</si>
  <si>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</si>
  <si>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</si>
  <si>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</si>
  <si>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</si>
  <si>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</si>
  <si>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</si>
  <si>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</si>
  <si>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</si>
  <si>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</si>
  <si>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</si>
  <si>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</si>
  <si>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</si>
  <si>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</si>
  <si>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</si>
  <si>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</si>
  <si>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</si>
  <si>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</si>
  <si>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</si>
  <si>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</si>
  <si>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</si>
  <si>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</si>
  <si>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</si>
  <si>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</si>
  <si>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</si>
  <si>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</si>
  <si>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</si>
  <si>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</si>
  <si>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</si>
  <si>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</si>
  <si>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</si>
  <si>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</si>
  <si>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</si>
  <si>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</si>
  <si>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</si>
  <si>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</si>
  <si>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</si>
  <si>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</si>
  <si>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</si>
  <si>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</si>
  <si>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</si>
  <si>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</si>
  <si>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</si>
  <si>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</si>
  <si>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</si>
  <si>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</si>
  <si>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</si>
  <si>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</si>
  <si>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</si>
  <si>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</si>
  <si>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</si>
  <si>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</si>
  <si>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</si>
  <si>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</si>
  <si>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</si>
  <si>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</si>
  <si>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</si>
  <si>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</si>
  <si>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</si>
  <si>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</si>
  <si>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</si>
  <si>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</si>
  <si>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</si>
  <si>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</si>
  <si>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</si>
  <si>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</si>
  <si>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</si>
  <si>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</si>
  <si>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</si>
  <si>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</si>
  <si>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</si>
  <si>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</si>
  <si>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</si>
  <si>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</si>
  <si>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</si>
  <si>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</si>
  <si>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</si>
  <si>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</si>
  <si>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</si>
  <si>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</si>
  <si>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</si>
  <si>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</si>
  <si>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</si>
  <si>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</si>
  <si>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</si>
  <si>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</si>
  <si>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</si>
  <si>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</si>
  <si>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</si>
  <si>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</si>
  <si>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</si>
  <si>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</si>
  <si>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</si>
  <si>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</si>
  <si>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</si>
  <si>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</si>
  <si>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</si>
  <si>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</si>
  <si>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</si>
  <si>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</si>
  <si>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</si>
  <si>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</si>
  <si>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</si>
  <si>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</si>
  <si>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</si>
  <si>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</si>
  <si>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</si>
  <si>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</si>
  <si>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</si>
  <si>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</si>
  <si>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</si>
  <si>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</si>
  <si>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</si>
  <si>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</si>
  <si>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</si>
  <si>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</si>
  <si>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</si>
  <si>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</si>
  <si>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</si>
  <si>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</si>
  <si>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</si>
  <si>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</si>
  <si>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</si>
  <si>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</si>
  <si>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</si>
  <si>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</si>
  <si>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</si>
  <si>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</si>
  <si>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</si>
  <si>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</si>
  <si>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</si>
  <si>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</si>
  <si>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</si>
  <si>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</si>
  <si>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</si>
  <si>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</si>
  <si>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</si>
  <si>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</si>
  <si>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</si>
  <si>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</si>
  <si>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</si>
  <si>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</si>
  <si>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</si>
  <si>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</si>
  <si>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</si>
  <si>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</si>
  <si>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</si>
  <si>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</si>
  <si>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</si>
  <si>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</si>
  <si>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</si>
  <si>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</si>
  <si>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</si>
  <si>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</si>
  <si>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</si>
  <si>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</si>
  <si>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</si>
  <si>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</si>
  <si>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</si>
  <si>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</si>
  <si>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</si>
  <si>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</si>
  <si>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</si>
  <si>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</si>
  <si>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</si>
  <si>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</si>
  <si>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</si>
  <si>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</si>
  <si>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</si>
  <si>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</si>
  <si>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</si>
  <si>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</si>
  <si>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</si>
  <si>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</si>
  <si>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</si>
  <si>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</si>
  <si>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</si>
  <si>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</si>
  <si>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</si>
  <si>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</si>
  <si>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</si>
  <si>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</si>
  <si>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</si>
  <si>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</si>
  <si>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</si>
  <si>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</si>
  <si>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</si>
  <si>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</si>
  <si>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</si>
  <si>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</si>
  <si>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</si>
  <si>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</si>
  <si>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</si>
  <si>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</si>
  <si>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</si>
  <si>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</si>
  <si>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</si>
  <si>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</si>
  <si>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</si>
  <si>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</si>
  <si>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</si>
  <si>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</si>
  <si>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</si>
  <si>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</si>
  <si>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</si>
  <si>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</si>
  <si>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</si>
  <si>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</si>
  <si>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</si>
  <si>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</si>
  <si>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</si>
  <si>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</si>
  <si>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</si>
  <si>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</si>
  <si>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</si>
  <si>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</si>
  <si>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</si>
  <si>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</si>
  <si>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</si>
  <si>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</si>
  <si>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</si>
  <si>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</si>
  <si>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</si>
  <si>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</si>
  <si>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</si>
  <si>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</si>
  <si>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</si>
  <si>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</si>
  <si>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</si>
  <si>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</si>
  <si>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</si>
  <si>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</si>
  <si>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</si>
  <si>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</si>
  <si>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</si>
  <si>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</si>
  <si>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</si>
  <si>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</si>
  <si>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</si>
  <si>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</si>
  <si>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</si>
  <si>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</si>
  <si>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</si>
  <si>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</si>
  <si>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</si>
  <si>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</si>
  <si>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</si>
  <si>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</si>
  <si>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</si>
  <si>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</si>
  <si>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</si>
  <si>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</si>
  <si>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</si>
  <si>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</si>
  <si>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</si>
  <si>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</si>
  <si>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</si>
  <si>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</si>
  <si>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</si>
  <si>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</si>
  <si>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</si>
  <si>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</si>
  <si>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</si>
  <si>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</si>
  <si>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</si>
  <si>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</si>
  <si>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</si>
  <si>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</si>
  <si>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</si>
  <si>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</si>
  <si>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</si>
  <si>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</si>
  <si>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</si>
  <si>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</si>
  <si>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</si>
  <si>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</si>
  <si>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</si>
  <si>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</si>
  <si>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</si>
  <si>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</si>
  <si>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</si>
  <si>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</si>
  <si>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</si>
  <si>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</si>
  <si>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</si>
  <si>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</si>
  <si>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</si>
  <si>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</si>
  <si>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</si>
  <si>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</si>
  <si>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</si>
  <si>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</si>
  <si>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</si>
  <si>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</si>
  <si>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</si>
  <si>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</si>
  <si>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</si>
  <si>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</si>
  <si>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</si>
  <si>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</si>
  <si>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</si>
  <si>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</si>
  <si>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</si>
  <si>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</si>
  <si>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</si>
  <si>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</si>
  <si>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</si>
  <si>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</si>
  <si>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</si>
  <si>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</si>
  <si>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</si>
  <si>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</si>
  <si>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</si>
  <si>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</si>
  <si>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</si>
  <si>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</si>
  <si>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</si>
  <si>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</si>
  <si>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</si>
  <si>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</si>
  <si>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</si>
  <si>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</si>
  <si>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</si>
  <si>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</si>
  <si>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</si>
  <si>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</si>
  <si>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</si>
  <si>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</si>
  <si>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</si>
  <si>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</si>
  <si>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</si>
  <si>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</si>
  <si>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</si>
  <si>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</si>
  <si>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</si>
  <si>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</si>
  <si>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</si>
  <si>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</si>
  <si>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</si>
  <si>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</si>
  <si>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</si>
  <si>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</si>
  <si>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</si>
  <si>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</si>
  <si>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</si>
  <si>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</si>
  <si>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</si>
  <si>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</si>
  <si>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</si>
  <si>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</si>
  <si>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</si>
  <si>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</si>
  <si>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</si>
  <si>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</si>
  <si>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</si>
  <si>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</si>
  <si>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</si>
  <si>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</si>
  <si>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</si>
  <si>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</si>
  <si>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</si>
  <si>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</si>
  <si>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</si>
  <si>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</si>
  <si>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</si>
  <si>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</si>
  <si>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</si>
  <si>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</si>
  <si>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</si>
  <si>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</si>
  <si>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</si>
  <si>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</si>
  <si>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</si>
  <si>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</si>
  <si>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</si>
  <si>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</si>
  <si>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</si>
  <si>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</si>
  <si>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</si>
  <si>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</si>
  <si>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</si>
  <si>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</si>
  <si>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</si>
  <si>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</si>
  <si>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</si>
  <si>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</si>
  <si>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</si>
  <si>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</si>
  <si>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</si>
  <si>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</si>
  <si>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</si>
  <si>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</si>
  <si>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</si>
  <si>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</si>
  <si>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</si>
  <si>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</si>
  <si>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</si>
  <si>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</si>
  <si>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</si>
  <si>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</si>
  <si>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</si>
  <si>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</si>
  <si>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</si>
  <si>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</si>
  <si>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</si>
  <si>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</si>
  <si>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</si>
  <si>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</si>
  <si>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</si>
  <si>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</si>
  <si>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</si>
  <si>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</si>
  <si>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</si>
  <si>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</si>
  <si>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</si>
  <si>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</si>
  <si>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</si>
  <si>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</si>
  <si>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</si>
  <si>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</si>
  <si>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</si>
  <si>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</si>
  <si>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</si>
  <si>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</si>
  <si>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</si>
  <si>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</si>
  <si>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</si>
  <si>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</si>
  <si>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</si>
  <si>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</si>
  <si>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</si>
  <si>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</si>
  <si>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</si>
  <si>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</si>
  <si>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</si>
  <si>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</si>
  <si>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</si>
  <si>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</si>
  <si>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</si>
  <si>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</si>
  <si>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</si>
  <si>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</si>
  <si>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</si>
  <si>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</si>
  <si>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</si>
  <si>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</si>
  <si>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</si>
  <si>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</si>
  <si>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</si>
  <si>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</si>
  <si>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</si>
  <si>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</si>
  <si>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</si>
  <si>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</si>
  <si>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</si>
  <si>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</si>
  <si>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</si>
  <si>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</si>
  <si>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</si>
  <si>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</si>
  <si>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</si>
  <si>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</si>
  <si>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</si>
  <si>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</si>
  <si>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</si>
  <si>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</si>
  <si>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</si>
  <si>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</si>
  <si>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</si>
  <si>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</si>
  <si>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</si>
  <si>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</si>
  <si>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</si>
  <si>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</si>
  <si>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</si>
  <si>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</si>
  <si>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</si>
  <si>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</si>
  <si>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</si>
  <si>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</si>
  <si>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</si>
  <si>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</si>
  <si>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</si>
  <si>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</si>
  <si>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</si>
  <si>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</si>
  <si>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</si>
  <si>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</si>
  <si>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</si>
  <si>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</si>
  <si>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</si>
  <si>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</si>
  <si>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</si>
  <si>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</si>
  <si>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</si>
  <si>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</si>
  <si>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</si>
  <si>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</si>
  <si>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</si>
  <si>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</si>
  <si>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</si>
  <si>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</si>
  <si>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</si>
  <si>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</si>
  <si>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</si>
  <si>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</si>
  <si>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</si>
  <si>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</si>
  <si>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</si>
  <si>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</si>
  <si>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</si>
  <si>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</si>
  <si>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</si>
  <si>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</si>
  <si>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</si>
  <si>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</si>
  <si>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</si>
  <si>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</si>
  <si>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</si>
  <si>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</si>
  <si>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</si>
  <si>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</si>
  <si>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</si>
  <si>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</si>
  <si>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</si>
  <si>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</si>
  <si>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</si>
  <si>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</si>
  <si>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</si>
  <si>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</si>
  <si>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</si>
  <si>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</si>
  <si>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</si>
  <si>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</si>
  <si>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</si>
  <si>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</si>
  <si>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</si>
  <si>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</si>
  <si>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</si>
  <si>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</si>
  <si>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</si>
  <si>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</si>
  <si>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</si>
  <si>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</si>
  <si>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</si>
  <si>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</si>
  <si>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</si>
  <si>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</si>
  <si>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</si>
  <si>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</si>
  <si>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</si>
  <si>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</si>
  <si>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</si>
  <si>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</si>
  <si>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</si>
  <si>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</si>
  <si>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</si>
  <si>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</si>
  <si>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</si>
  <si>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</si>
  <si>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</si>
  <si>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</si>
  <si>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</si>
  <si>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</si>
  <si>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</si>
  <si>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</si>
  <si>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</si>
  <si>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</si>
  <si>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</si>
  <si>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</si>
  <si>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</si>
  <si>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</si>
  <si>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</si>
  <si>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</si>
  <si>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</si>
  <si>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</si>
  <si>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</si>
  <si>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</si>
  <si>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</si>
  <si>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</si>
  <si>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</si>
  <si>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</si>
  <si>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</si>
  <si>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</si>
  <si>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</si>
  <si>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</si>
  <si>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</si>
  <si>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</si>
  <si>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</si>
  <si>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</si>
  <si>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</si>
  <si>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</si>
  <si>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</si>
  <si>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</si>
  <si>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</si>
  <si>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</si>
  <si>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</si>
  <si>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</si>
  <si>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</si>
  <si>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</si>
  <si>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</si>
  <si>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</si>
  <si>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</si>
  <si>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</si>
  <si>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</si>
  <si>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</si>
  <si>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</si>
  <si>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</si>
  <si>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</si>
  <si>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</si>
  <si>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</si>
  <si>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</si>
  <si>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</si>
  <si>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</si>
  <si>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</si>
  <si>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</si>
  <si>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</si>
  <si>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</si>
  <si>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</si>
  <si>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</si>
  <si>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</si>
  <si>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</si>
  <si>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</si>
  <si>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</si>
  <si>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</si>
  <si>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</si>
  <si>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</si>
  <si>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</si>
  <si>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</si>
  <si>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</si>
  <si>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</si>
  <si>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</si>
  <si>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</si>
  <si>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</si>
  <si>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</si>
  <si>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</si>
  <si>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</si>
  <si>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</si>
  <si>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</si>
  <si>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</si>
  <si>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</si>
  <si>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</si>
  <si>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</si>
  <si>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</si>
  <si>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</si>
  <si>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</si>
  <si>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</si>
  <si>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</si>
  <si>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</si>
  <si>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</si>
  <si>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</si>
  <si>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</si>
  <si>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</si>
  <si>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</si>
  <si>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</si>
  <si>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</si>
  <si>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</si>
  <si>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</si>
  <si>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</si>
  <si>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</si>
  <si>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</si>
  <si>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</si>
  <si>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</si>
  <si>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</si>
  <si>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</si>
  <si>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</si>
  <si>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</si>
  <si>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</si>
  <si>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</si>
  <si>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</si>
  <si>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</si>
  <si>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</si>
  <si>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</si>
  <si>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</si>
  <si>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</si>
  <si>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</si>
  <si>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</si>
  <si>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</si>
  <si>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</si>
  <si>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</si>
  <si>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</si>
  <si>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</si>
  <si>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</si>
  <si>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</si>
  <si>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</si>
  <si>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</si>
  <si>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</si>
  <si>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</si>
  <si>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</si>
  <si>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</si>
  <si>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</si>
  <si>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</si>
  <si>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</si>
  <si>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</si>
  <si>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</si>
  <si>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</si>
  <si>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</si>
  <si>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</si>
  <si>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</si>
  <si>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</si>
  <si>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</si>
  <si>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</si>
  <si>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</si>
  <si>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</si>
  <si>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</si>
  <si>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</si>
  <si>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</si>
  <si>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</si>
  <si>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</si>
  <si>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</si>
  <si>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</si>
  <si>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</si>
  <si>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</si>
  <si>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</si>
  <si>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</si>
  <si>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</si>
  <si>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</si>
  <si>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</si>
  <si>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</si>
  <si>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</si>
  <si>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</si>
  <si>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</si>
  <si>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</si>
  <si>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</si>
  <si>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</si>
  <si>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</si>
  <si>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</si>
  <si>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</si>
  <si>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</si>
  <si>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</si>
  <si>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</si>
  <si>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</si>
  <si>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</si>
  <si>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</si>
  <si>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</si>
  <si>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</si>
  <si>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</si>
  <si>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</si>
  <si>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</si>
  <si>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</si>
  <si>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</si>
  <si>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</si>
  <si>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</si>
  <si>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</si>
  <si>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</si>
  <si>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</si>
  <si>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</si>
  <si>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</si>
  <si>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</si>
  <si>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</si>
  <si>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</si>
  <si>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</si>
  <si>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</si>
  <si>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</si>
  <si>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</si>
  <si>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</si>
  <si>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</si>
  <si>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</si>
  <si>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</si>
  <si>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</si>
  <si>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</si>
  <si>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</si>
  <si>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</si>
  <si>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</si>
  <si>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</si>
  <si>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</si>
  <si>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</si>
  <si>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</si>
  <si>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</si>
  <si>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</si>
  <si>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</si>
  <si>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</si>
  <si>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</si>
  <si>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</si>
  <si>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</si>
  <si>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</si>
  <si>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</si>
  <si>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</si>
  <si>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</si>
  <si>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</si>
  <si>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</si>
  <si>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</si>
  <si>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</si>
  <si>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</si>
  <si>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</si>
  <si>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</si>
  <si>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</si>
  <si>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</si>
  <si>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</si>
  <si>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</si>
  <si>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</si>
  <si>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</si>
  <si>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</si>
  <si>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</si>
  <si>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</si>
  <si>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</si>
  <si>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</si>
  <si>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</si>
  <si>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</si>
  <si>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</si>
  <si>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</si>
  <si>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</si>
  <si>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</si>
  <si>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</si>
  <si>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</si>
  <si>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</si>
  <si>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</si>
  <si>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</si>
  <si>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</si>
  <si>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</si>
  <si>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</si>
  <si>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</si>
  <si>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</si>
  <si>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</si>
  <si>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</si>
  <si>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</si>
  <si>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</si>
  <si>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</si>
  <si>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</si>
  <si>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</si>
  <si>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</si>
  <si>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</si>
  <si>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</si>
  <si>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</si>
  <si>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</si>
  <si>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</si>
  <si>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</si>
  <si>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</si>
  <si>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</si>
  <si>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</si>
  <si>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</si>
  <si>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</si>
  <si>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</si>
  <si>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</si>
  <si>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</si>
  <si>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</si>
  <si>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</si>
  <si>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</si>
  <si>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</si>
  <si>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</si>
  <si>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</si>
  <si>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</si>
  <si>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</si>
  <si>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</si>
  <si>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</si>
  <si>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</si>
  <si>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</si>
  <si>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</si>
  <si>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</si>
  <si>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</si>
  <si>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</si>
  <si>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</si>
  <si>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</si>
  <si>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</si>
  <si>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</si>
  <si>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</si>
  <si>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</si>
  <si>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</si>
  <si>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</si>
  <si>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</si>
  <si>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</si>
  <si>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</si>
  <si>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</si>
  <si>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</si>
  <si>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</si>
  <si>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</si>
  <si>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</si>
  <si>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</si>
  <si>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</si>
  <si>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</si>
  <si>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</si>
  <si>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</si>
  <si>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</si>
  <si>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</si>
  <si>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</si>
  <si>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</si>
  <si>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</si>
  <si>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</si>
  <si>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</si>
  <si>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</si>
  <si>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</si>
  <si>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</si>
  <si>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</si>
  <si>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</si>
  <si>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</si>
  <si>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</si>
  <si>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</si>
  <si>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</si>
  <si>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</si>
  <si>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</si>
  <si>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</si>
  <si>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</si>
  <si>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</si>
  <si>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</si>
  <si>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</si>
  <si>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</si>
  <si>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</si>
  <si>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</si>
  <si>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</si>
  <si>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</si>
  <si>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</si>
  <si>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</si>
  <si>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</si>
  <si>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</si>
  <si>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</si>
  <si>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</si>
  <si>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</si>
  <si>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</si>
  <si>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</si>
  <si>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</si>
  <si>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</si>
  <si>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</si>
  <si>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</si>
  <si>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</si>
  <si>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</si>
  <si>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</si>
  <si>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</si>
  <si>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</si>
  <si>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</si>
  <si>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</si>
  <si>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</si>
  <si>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</si>
  <si>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</si>
  <si>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</si>
  <si>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</si>
  <si>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</si>
  <si>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</si>
  <si>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</si>
  <si>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</si>
  <si>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</si>
  <si>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</si>
  <si>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</si>
  <si>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</si>
  <si>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</si>
  <si>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</si>
  <si>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</si>
  <si>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</si>
  <si>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</si>
  <si>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</si>
  <si>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</si>
  <si>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</si>
  <si>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</si>
  <si>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</si>
  <si>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</si>
  <si>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</si>
  <si>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</si>
  <si>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</si>
  <si>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</si>
  <si>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</si>
  <si>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</si>
  <si>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</si>
  <si>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</si>
  <si>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</si>
  <si>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</si>
  <si>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</si>
  <si>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</si>
  <si>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</si>
  <si>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</si>
  <si>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</si>
  <si>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</si>
  <si>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</si>
  <si>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</si>
  <si>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</si>
  <si>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</si>
  <si>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</si>
  <si>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</si>
  <si>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</si>
  <si>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</si>
  <si>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</si>
  <si>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</si>
  <si>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</si>
  <si>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</si>
  <si>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</si>
  <si>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</si>
  <si>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</si>
  <si>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</si>
  <si>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</si>
  <si>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</si>
  <si>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</si>
  <si>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</si>
  <si>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</si>
  <si>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</si>
  <si>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</si>
  <si>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</si>
  <si>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</si>
  <si>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</si>
  <si>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</si>
  <si>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</si>
  <si>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</si>
  <si>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</si>
  <si>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</si>
  <si>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</si>
  <si>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</si>
  <si>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</si>
  <si>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</si>
  <si>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</si>
  <si>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</si>
  <si>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</si>
  <si>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</si>
  <si>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</si>
  <si>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</si>
  <si>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</si>
  <si>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</si>
  <si>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</si>
  <si>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</si>
  <si>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</si>
  <si>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</si>
  <si>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</si>
  <si>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</si>
  <si>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</si>
  <si>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</si>
  <si>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</si>
  <si>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</si>
  <si>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</si>
  <si>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</si>
  <si>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</si>
  <si>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</si>
  <si>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</si>
  <si>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</si>
  <si>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</si>
  <si>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</si>
  <si>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</si>
  <si>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</si>
  <si>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</si>
  <si>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</si>
  <si>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</si>
  <si>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</si>
  <si>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</si>
  <si>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</si>
  <si>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</si>
  <si>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</si>
  <si>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</si>
  <si>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</si>
  <si>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</si>
  <si>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</si>
  <si>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</si>
  <si>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</si>
  <si>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</si>
  <si>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</si>
  <si>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</si>
  <si>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</si>
  <si>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</si>
  <si>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</si>
  <si>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</si>
  <si>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</si>
  <si>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</si>
  <si>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</si>
  <si>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</si>
  <si>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</si>
  <si>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</si>
  <si>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</si>
  <si>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</si>
  <si>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</si>
  <si>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</si>
  <si>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</si>
  <si>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</si>
  <si>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</si>
  <si>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</si>
  <si>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</si>
  <si>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</si>
  <si>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</si>
  <si>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</si>
  <si>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</si>
  <si>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</si>
  <si>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</si>
  <si>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</si>
  <si>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</si>
  <si>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</si>
  <si>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</si>
  <si>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</si>
  <si>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</si>
  <si>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</si>
  <si>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</si>
  <si>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</si>
  <si>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</si>
  <si>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</si>
  <si>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</si>
  <si>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</si>
  <si>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</si>
  <si>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</si>
  <si>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</si>
  <si>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</si>
  <si>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</si>
  <si>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</si>
  <si>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</si>
  <si>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</si>
  <si>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</si>
  <si>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</si>
  <si>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</si>
  <si>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</si>
  <si>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</si>
  <si>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</si>
  <si>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</si>
  <si>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</si>
  <si>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</si>
  <si>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</si>
  <si>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</si>
  <si>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</si>
  <si>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</si>
  <si>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</si>
  <si>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</si>
  <si>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</si>
  <si>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</si>
  <si>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</si>
  <si>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</si>
  <si>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</si>
  <si>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</si>
  <si>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</si>
  <si>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</si>
  <si>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</si>
  <si>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</si>
  <si>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</si>
  <si>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</si>
  <si>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</si>
  <si>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</si>
  <si>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</si>
  <si>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</si>
  <si>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</si>
  <si>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</si>
  <si>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</si>
  <si>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</si>
  <si>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</si>
  <si>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</si>
  <si>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</si>
  <si>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</si>
  <si>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</si>
  <si>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</si>
  <si>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</si>
  <si>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</si>
  <si>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</si>
  <si>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</si>
  <si>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</si>
  <si>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</si>
  <si>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</si>
  <si>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</si>
  <si>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</si>
  <si>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</si>
  <si>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</si>
  <si>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</si>
  <si>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</si>
  <si>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</si>
  <si>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</si>
  <si>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</si>
  <si>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</si>
  <si>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</si>
  <si>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</si>
  <si>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</si>
  <si>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</si>
  <si>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</si>
  <si>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</si>
  <si>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</si>
  <si>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</si>
  <si>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</si>
  <si>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</si>
  <si>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</si>
  <si>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</si>
  <si>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</si>
  <si>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</si>
  <si>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</si>
  <si>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</si>
  <si>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</si>
  <si>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</si>
  <si>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</si>
  <si>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</si>
  <si>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</si>
  <si>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</si>
  <si>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</si>
  <si>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</si>
  <si>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</si>
  <si>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</si>
  <si>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</si>
  <si>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</si>
  <si>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</si>
  <si>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</si>
  <si>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</si>
  <si>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</si>
  <si>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</si>
  <si>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</si>
  <si>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</si>
  <si>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</si>
  <si>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</si>
  <si>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</si>
  <si>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</si>
  <si>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</si>
  <si>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</si>
  <si>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</si>
  <si>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</si>
  <si>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</si>
  <si>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</si>
  <si>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</si>
  <si>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</si>
  <si>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</si>
  <si>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</si>
  <si>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</si>
  <si>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</si>
  <si>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</si>
  <si>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</si>
  <si>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</si>
  <si>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</si>
  <si>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</si>
  <si>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</si>
  <si>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</si>
  <si>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</si>
  <si>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</si>
  <si>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</si>
  <si>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</si>
  <si>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</si>
  <si>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</si>
  <si>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</si>
  <si>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</si>
  <si>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</si>
  <si>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</si>
  <si>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</si>
  <si>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</si>
  <si>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</si>
  <si>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</si>
  <si>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</si>
  <si>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</si>
  <si>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</si>
  <si>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</si>
  <si>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</si>
  <si>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</si>
  <si>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</si>
  <si>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</si>
  <si>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</si>
  <si>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</si>
  <si>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</si>
  <si>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</si>
  <si>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</si>
  <si>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</si>
  <si>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</si>
  <si>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</si>
  <si>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</si>
  <si>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</si>
  <si>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</si>
  <si>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</si>
  <si>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</si>
  <si>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</si>
  <si>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</si>
  <si>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</si>
  <si>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</si>
  <si>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</si>
  <si>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</si>
  <si>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</si>
  <si>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</si>
  <si>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</si>
  <si>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</si>
  <si>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</si>
  <si>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</si>
  <si>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</si>
  <si>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</si>
  <si>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</si>
  <si>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</si>
  <si>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</si>
  <si>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</si>
  <si>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</si>
  <si>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</si>
  <si>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</si>
  <si>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</si>
  <si>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</si>
  <si>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</si>
  <si>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</si>
  <si>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</si>
  <si>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</si>
  <si>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</si>
  <si>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</si>
  <si>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</si>
  <si>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</si>
  <si>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</si>
  <si>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</si>
  <si>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</si>
  <si>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</si>
  <si>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</si>
  <si>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</si>
  <si>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</si>
  <si>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</si>
  <si>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</si>
  <si>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</si>
  <si>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</si>
  <si>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</si>
  <si>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</si>
  <si>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</si>
  <si>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</si>
  <si>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</si>
  <si>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</si>
  <si>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</si>
  <si>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</si>
  <si>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</si>
  <si>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</si>
  <si>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</si>
  <si>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</si>
  <si>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</si>
  <si>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</si>
  <si>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</si>
  <si>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</si>
  <si>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</si>
  <si>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</si>
  <si>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</si>
  <si>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</si>
  <si>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</si>
  <si>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</si>
  <si>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</si>
  <si>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</si>
  <si>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</si>
  <si>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</si>
  <si>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</si>
  <si>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</si>
  <si>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</si>
  <si>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</si>
  <si>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</si>
  <si>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</si>
  <si>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</si>
  <si>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</si>
  <si>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</si>
  <si>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</si>
  <si>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</si>
  <si>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</si>
  <si>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</si>
  <si>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</si>
  <si>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</si>
  <si>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</si>
  <si>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</si>
  <si>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</si>
  <si>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</si>
  <si>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</si>
  <si>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</si>
  <si>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</si>
  <si>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</si>
  <si>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</si>
  <si>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</si>
  <si>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</si>
  <si>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</si>
  <si>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</si>
  <si>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</si>
  <si>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</si>
  <si>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</si>
  <si>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</si>
  <si>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</si>
  <si>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</si>
  <si>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</si>
  <si>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</si>
  <si>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</si>
  <si>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</si>
  <si>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</si>
  <si>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</si>
  <si>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</si>
  <si>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</si>
  <si>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</si>
  <si>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</si>
  <si>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</si>
  <si>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</si>
  <si>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</si>
  <si>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</si>
  <si>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</si>
  <si>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</si>
  <si>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</si>
  <si>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</si>
  <si>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</si>
  <si>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</si>
  <si>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</si>
  <si>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</si>
  <si>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</si>
  <si>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</si>
  <si>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</si>
  <si>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</si>
  <si>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</si>
  <si>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</si>
  <si>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</si>
  <si>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</si>
  <si>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</si>
  <si>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</si>
  <si>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</si>
  <si>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</si>
  <si>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</si>
  <si>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</si>
  <si>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</si>
  <si>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</si>
  <si>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</si>
  <si>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</si>
  <si>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</si>
  <si>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</si>
  <si>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</si>
  <si>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</si>
  <si>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</si>
  <si>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</si>
  <si>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</si>
  <si>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</si>
  <si>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</si>
  <si>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</si>
  <si>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</si>
  <si>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</si>
  <si>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</si>
  <si>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</si>
  <si>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</si>
  <si>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</si>
  <si>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</si>
  <si>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</si>
  <si>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</si>
  <si>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</si>
  <si>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</si>
  <si>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</si>
  <si>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</si>
  <si>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</si>
  <si>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</si>
  <si>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</si>
  <si>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</si>
  <si>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</si>
  <si>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</si>
  <si>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</si>
  <si>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</si>
  <si>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</si>
  <si>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</si>
  <si>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</si>
  <si>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</si>
  <si>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</si>
  <si>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</si>
  <si>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</si>
  <si>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</si>
  <si>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</si>
  <si>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</si>
  <si>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</si>
  <si>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</si>
  <si>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</si>
  <si>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</si>
  <si>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</si>
  <si>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</si>
  <si>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</si>
  <si>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</si>
  <si>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</si>
  <si>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</si>
  <si>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</si>
  <si>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</si>
  <si>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</si>
  <si>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</si>
  <si>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</si>
  <si>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</si>
  <si>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</si>
  <si>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</si>
  <si>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</si>
  <si>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</si>
  <si>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</si>
  <si>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</si>
  <si>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</si>
  <si>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</si>
  <si>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</si>
  <si>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</si>
  <si>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</si>
  <si>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</si>
  <si>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</si>
  <si>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</si>
  <si>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</si>
  <si>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</si>
  <si>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</si>
  <si>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</si>
  <si>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</si>
  <si>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</si>
  <si>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</si>
  <si>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</si>
  <si>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</si>
  <si>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</si>
  <si>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</si>
  <si>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</si>
  <si>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</si>
  <si>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</si>
  <si>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</si>
  <si>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</si>
  <si>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</si>
  <si>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</si>
  <si>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</si>
  <si>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</si>
  <si>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</si>
  <si>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</si>
  <si>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</si>
  <si>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</si>
  <si>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</si>
  <si>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</si>
  <si>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</si>
  <si>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</si>
  <si>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</si>
  <si>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</si>
  <si>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</si>
  <si>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</si>
  <si>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</si>
  <si>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</si>
  <si>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</si>
  <si>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</si>
  <si>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</si>
  <si>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</si>
  <si>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</si>
  <si>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</si>
  <si>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</si>
  <si>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</si>
  <si>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</si>
  <si>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</si>
  <si>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</si>
  <si>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</si>
  <si>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</si>
  <si>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</si>
  <si>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</si>
  <si>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</si>
  <si>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</si>
  <si>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</si>
  <si>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</si>
  <si>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</si>
  <si>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</si>
  <si>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</si>
  <si>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</si>
  <si>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</si>
  <si>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</si>
  <si>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</si>
  <si>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</si>
  <si>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</si>
  <si>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</si>
  <si>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</si>
  <si>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</si>
  <si>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</si>
  <si>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</si>
  <si>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</si>
  <si>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</si>
  <si>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</si>
  <si>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</si>
  <si>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</si>
  <si>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</si>
  <si>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</si>
  <si>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</si>
  <si>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</si>
  <si>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</si>
  <si>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</si>
  <si>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</si>
  <si>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</si>
  <si>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</si>
  <si>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</si>
  <si>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</si>
  <si>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</si>
  <si>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</si>
  <si>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</si>
  <si>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</si>
  <si>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</si>
  <si>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</si>
  <si>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</si>
  <si>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</si>
  <si>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</si>
  <si>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</si>
  <si>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</si>
  <si>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</si>
  <si>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</si>
  <si>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</si>
  <si>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</si>
  <si>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</si>
  <si>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</si>
  <si>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</si>
  <si>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</si>
  <si>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</si>
  <si>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</si>
  <si>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</si>
  <si>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</si>
  <si>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</si>
  <si>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</si>
  <si>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</si>
  <si>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</si>
  <si>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</si>
  <si>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</si>
  <si>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</si>
  <si>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</si>
  <si>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</si>
  <si>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</si>
  <si>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</si>
  <si>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</si>
  <si>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</si>
  <si>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</si>
  <si>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</si>
  <si>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</si>
  <si>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</si>
  <si>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</si>
  <si>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</si>
  <si>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</si>
  <si>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</si>
  <si>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</si>
  <si>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</si>
  <si>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</si>
  <si>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</si>
  <si>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</si>
  <si>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</si>
  <si>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</si>
  <si>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</si>
  <si>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</si>
  <si>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</si>
  <si>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</si>
  <si>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</si>
  <si>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</si>
  <si>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</si>
  <si>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</si>
  <si>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</si>
  <si>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</si>
  <si>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</si>
  <si>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</si>
  <si>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</si>
  <si>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</si>
  <si>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</si>
  <si>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</si>
  <si>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</si>
  <si>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</si>
  <si>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</si>
  <si>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</si>
  <si>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</si>
  <si>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</si>
  <si>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</si>
  <si>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</si>
  <si>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</si>
  <si>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</si>
  <si>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</si>
  <si>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</si>
  <si>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</si>
  <si>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</si>
  <si>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</si>
  <si>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</si>
  <si>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</si>
  <si>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</si>
  <si>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</si>
  <si>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</si>
  <si>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</si>
  <si>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</si>
  <si>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</si>
  <si>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</si>
  <si>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</si>
  <si>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</si>
  <si>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</si>
  <si>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</si>
  <si>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</si>
  <si>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</si>
  <si>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</si>
  <si>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</si>
  <si>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</si>
  <si>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</si>
  <si>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</si>
  <si>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</si>
  <si>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</si>
  <si>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</si>
  <si>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</si>
  <si>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</si>
  <si>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</si>
  <si>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</si>
  <si>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</si>
  <si>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</si>
  <si>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</si>
  <si>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</si>
  <si>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</si>
  <si>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</si>
  <si>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</si>
  <si>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</si>
  <si>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</si>
  <si>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</si>
  <si>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</si>
  <si>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</si>
  <si>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</si>
  <si>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</si>
  <si>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</si>
  <si>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</si>
  <si>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</si>
  <si>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</si>
  <si>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</si>
  <si>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</si>
  <si>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</si>
  <si>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</si>
  <si>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</si>
  <si>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</si>
  <si>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</si>
  <si>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</si>
  <si>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</si>
  <si>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</si>
  <si>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</si>
  <si>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</si>
  <si>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</si>
  <si>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</si>
  <si>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</si>
  <si>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</si>
  <si>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</si>
  <si>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</si>
  <si>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</si>
  <si>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</si>
  <si>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</si>
  <si>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</si>
  <si>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</si>
  <si>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</si>
  <si>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</si>
  <si>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</si>
  <si>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</si>
  <si>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</si>
  <si>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</si>
  <si>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</si>
  <si>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</si>
  <si>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</si>
  <si>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</si>
  <si>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</si>
  <si>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</si>
  <si>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</si>
  <si>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</si>
  <si>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</si>
  <si>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</si>
  <si>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</si>
  <si>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</si>
  <si>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</si>
  <si>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</si>
  <si>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</si>
  <si>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</si>
  <si>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</si>
  <si>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</si>
  <si>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</si>
  <si>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</si>
  <si>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</si>
  <si>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</si>
  <si>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</si>
  <si>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</si>
  <si>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</si>
  <si>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</si>
  <si>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</si>
  <si>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</si>
  <si>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</si>
  <si>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</si>
  <si>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</si>
  <si>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</si>
  <si>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</si>
  <si>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</si>
  <si>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</si>
  <si>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</si>
  <si>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</si>
  <si>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</si>
  <si>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</si>
  <si>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</si>
  <si>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</si>
  <si>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</si>
  <si>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</si>
  <si>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</si>
  <si>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</si>
  <si>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</si>
  <si>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</si>
  <si>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</si>
  <si>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</si>
  <si>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</si>
  <si>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</si>
  <si>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</si>
  <si>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</si>
  <si>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</si>
  <si>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</si>
  <si>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</si>
  <si>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</si>
  <si>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</si>
  <si>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</si>
  <si>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</si>
  <si>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</si>
  <si>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</si>
  <si>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</si>
  <si>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</si>
  <si>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</si>
  <si>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</si>
  <si>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</si>
  <si>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</si>
  <si>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</si>
  <si>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</si>
  <si>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</si>
  <si>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</si>
  <si>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</si>
  <si>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</si>
  <si>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</si>
  <si>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</si>
  <si>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</si>
  <si>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</si>
  <si>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</si>
  <si>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</si>
  <si>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</si>
  <si>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</si>
  <si>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</si>
  <si>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</si>
  <si>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</si>
  <si>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</si>
  <si>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</si>
  <si>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</si>
  <si>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</si>
  <si>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</si>
  <si>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</si>
  <si>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</si>
  <si>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</si>
  <si>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</si>
  <si>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</si>
  <si>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</si>
  <si>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</si>
  <si>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</si>
  <si>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</si>
  <si>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</si>
  <si>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</si>
  <si>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</si>
  <si>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</si>
  <si>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</si>
  <si>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</si>
  <si>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</si>
  <si>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</si>
  <si>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</si>
  <si>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</si>
  <si>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</si>
  <si>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</si>
  <si>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</si>
  <si>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</si>
  <si>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</si>
  <si>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</si>
  <si>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</si>
  <si>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</si>
  <si>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</si>
  <si>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</si>
  <si>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</si>
  <si>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</si>
  <si>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</si>
  <si>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</si>
  <si>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</si>
  <si>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</si>
  <si>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</si>
  <si>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</si>
  <si>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</si>
  <si>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</si>
  <si>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</si>
  <si>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</si>
  <si>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</si>
  <si>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</si>
  <si>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</si>
  <si>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</si>
  <si>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</si>
  <si>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</si>
  <si>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</si>
  <si>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</si>
  <si>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</si>
  <si>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</si>
  <si>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</si>
  <si>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</si>
  <si>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</si>
  <si>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</si>
  <si>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</si>
  <si>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</si>
  <si>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</si>
  <si>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</si>
  <si>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</si>
  <si>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</si>
  <si>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</si>
  <si>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</si>
  <si>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</si>
  <si>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</si>
  <si>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</si>
  <si>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</si>
  <si>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</si>
  <si>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</si>
  <si>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</si>
  <si>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</si>
  <si>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</si>
  <si>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</si>
  <si>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</si>
  <si>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</si>
  <si>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</si>
  <si>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</si>
  <si>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</si>
  <si>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</si>
  <si>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</si>
  <si>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</si>
  <si>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</si>
  <si>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</si>
  <si>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</si>
  <si>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</si>
  <si>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</si>
  <si>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</si>
  <si>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</si>
  <si>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</si>
  <si>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</si>
  <si>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</si>
  <si>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</si>
  <si>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</si>
  <si>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</si>
  <si>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</si>
  <si>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</si>
  <si>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</si>
  <si>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</si>
  <si>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</si>
  <si>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</si>
  <si>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</si>
  <si>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</si>
  <si>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</si>
  <si>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</si>
  <si>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</si>
  <si>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</si>
  <si>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</si>
  <si>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</si>
  <si>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</si>
  <si>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</si>
  <si>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</si>
  <si>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</si>
  <si>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</si>
  <si>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</si>
  <si>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</si>
  <si>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</si>
  <si>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</si>
  <si>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</si>
  <si>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</si>
  <si>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</si>
  <si>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</si>
  <si>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</si>
  <si>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</si>
  <si>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</si>
  <si>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</si>
  <si>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</si>
  <si>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</si>
  <si>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</si>
  <si>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</si>
  <si>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</si>
  <si>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</si>
  <si>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</si>
  <si>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</si>
  <si>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</si>
  <si>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</si>
  <si>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</si>
  <si>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</si>
  <si>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</si>
  <si>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</si>
  <si>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</si>
  <si>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</si>
  <si>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</si>
  <si>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</si>
  <si>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</si>
  <si>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</si>
  <si>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</si>
  <si>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</si>
  <si>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</si>
  <si>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</si>
  <si>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</si>
  <si>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</si>
  <si>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</si>
  <si>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</si>
  <si>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</si>
  <si>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</si>
  <si>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</si>
  <si>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</si>
  <si>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</si>
  <si>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</si>
  <si>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</si>
  <si>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</si>
  <si>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</si>
  <si>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</si>
  <si>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</si>
  <si>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</si>
  <si>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</si>
  <si>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</si>
  <si>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</si>
  <si>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</si>
  <si>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</si>
  <si>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</si>
  <si>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</si>
  <si>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</si>
  <si>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</si>
  <si>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</si>
  <si>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</si>
  <si>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</si>
  <si>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</si>
  <si>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</si>
  <si>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</si>
  <si>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</si>
  <si>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</si>
  <si>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</si>
  <si>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</si>
  <si>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</si>
  <si>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</si>
  <si>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</si>
  <si>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</si>
  <si>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</si>
  <si>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</si>
  <si>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</si>
  <si>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</si>
  <si>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</si>
  <si>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</si>
  <si>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</si>
  <si>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</si>
  <si>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</si>
  <si>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</si>
  <si>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</si>
  <si>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</si>
  <si>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</si>
  <si>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</si>
  <si>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</si>
  <si>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</si>
  <si>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</si>
  <si>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</si>
  <si>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</si>
  <si>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</si>
  <si>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</si>
  <si>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</si>
  <si>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</si>
  <si>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</si>
  <si>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</si>
  <si>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</si>
  <si>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</si>
  <si>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</si>
  <si>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</si>
  <si>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</si>
  <si>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</si>
  <si>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</si>
  <si>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</si>
  <si>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</si>
  <si>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</si>
  <si>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</si>
  <si>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</si>
  <si>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</si>
  <si>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</si>
  <si>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</si>
  <si>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</si>
  <si>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</si>
  <si>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</si>
  <si>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</si>
  <si>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</si>
  <si>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</si>
  <si>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</si>
  <si>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</si>
  <si>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</si>
  <si>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</si>
  <si>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</si>
  <si>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</si>
  <si>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</si>
  <si>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</si>
  <si>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</si>
  <si>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</si>
  <si>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</si>
  <si>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</si>
  <si>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</si>
  <si>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</si>
  <si>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</si>
  <si>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</si>
  <si>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</si>
  <si>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</si>
  <si>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</si>
  <si>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</si>
  <si>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</si>
  <si>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</si>
  <si>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</si>
  <si>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</si>
  <si>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</si>
  <si>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</si>
  <si>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</si>
  <si>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</si>
  <si>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</si>
  <si>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</si>
  <si>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</si>
  <si>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</si>
  <si>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</si>
  <si>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</si>
  <si>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</si>
  <si>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</si>
  <si>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</si>
  <si>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</si>
  <si>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</si>
  <si>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</si>
  <si>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</si>
  <si>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</si>
  <si>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</si>
  <si>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</si>
  <si>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</si>
  <si>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</si>
  <si>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</si>
  <si>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</si>
  <si>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</si>
  <si>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</si>
  <si>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</si>
  <si>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</si>
  <si>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</si>
  <si>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</si>
  <si>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</si>
  <si>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</si>
  <si>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</si>
  <si>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</si>
  <si>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</si>
  <si>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</si>
  <si>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</si>
  <si>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</si>
  <si>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</si>
  <si>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</si>
  <si>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</si>
  <si>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</si>
  <si>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</si>
  <si>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</si>
  <si>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</si>
  <si>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</si>
  <si>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</si>
  <si>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</si>
  <si>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</si>
  <si>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</si>
  <si>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</si>
  <si>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</si>
  <si>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</si>
  <si>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</si>
  <si>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</si>
  <si>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</si>
  <si>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</si>
  <si>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</si>
  <si>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</si>
  <si>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</si>
  <si>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</si>
  <si>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</si>
  <si>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</si>
  <si>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</si>
  <si>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</si>
  <si>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</si>
  <si>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</si>
  <si>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</si>
  <si>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</si>
  <si>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</si>
  <si>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</si>
  <si>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</si>
  <si>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</si>
  <si>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</si>
  <si>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</si>
  <si>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</si>
  <si>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</si>
  <si>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</si>
  <si>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</si>
  <si>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</si>
  <si>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</si>
  <si>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</si>
  <si>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</si>
  <si>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</si>
  <si>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</si>
  <si>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</si>
  <si>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</si>
  <si>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</si>
  <si>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</si>
  <si>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</si>
  <si>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</si>
  <si>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</si>
  <si>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</si>
  <si>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</si>
  <si>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</si>
  <si>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</si>
  <si>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</si>
  <si>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</si>
  <si>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</si>
  <si>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</si>
  <si>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</si>
  <si>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</si>
  <si>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</si>
  <si>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</si>
  <si>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</si>
  <si>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</si>
  <si>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</si>
  <si>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</si>
  <si>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</si>
  <si>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</si>
  <si>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</si>
  <si>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</si>
  <si>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</si>
  <si>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</si>
  <si>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</si>
  <si>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</si>
  <si>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</si>
  <si>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</si>
  <si>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</si>
  <si>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</si>
  <si>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</si>
  <si>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</si>
  <si>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</si>
  <si>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</si>
  <si>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</si>
  <si>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</si>
  <si>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</si>
  <si>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</si>
  <si>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</si>
  <si>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</si>
  <si>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</si>
  <si>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</si>
  <si>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</si>
  <si>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</si>
  <si>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</si>
  <si>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</si>
  <si>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</si>
  <si>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</si>
  <si>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</si>
  <si>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</si>
  <si>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</si>
  <si>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</si>
  <si>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</si>
  <si>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</si>
  <si>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</si>
  <si>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</si>
  <si>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</si>
  <si>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</si>
  <si>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</si>
  <si>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</si>
  <si>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</si>
  <si>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</si>
  <si>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</si>
  <si>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</si>
  <si>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</si>
  <si>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</si>
  <si>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</si>
  <si>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</si>
  <si>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</si>
  <si>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</si>
  <si>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</si>
  <si>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</si>
  <si>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</si>
  <si>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</si>
  <si>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</si>
  <si>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</si>
  <si>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</si>
  <si>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</si>
  <si>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</si>
  <si>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</si>
  <si>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</si>
  <si>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</si>
  <si>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</si>
  <si>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</si>
  <si>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</si>
  <si>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</si>
  <si>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</si>
  <si>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</si>
  <si>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</si>
  <si>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</si>
  <si>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</si>
  <si>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</si>
  <si>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</si>
  <si>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</si>
  <si>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</si>
  <si>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</si>
  <si>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</si>
  <si>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</si>
  <si>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</si>
  <si>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</si>
  <si>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</si>
  <si>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</si>
  <si>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</si>
  <si>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</si>
  <si>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</si>
  <si>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</si>
  <si>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</si>
  <si>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</si>
  <si>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</si>
  <si>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</si>
  <si>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</si>
  <si>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</si>
  <si>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</si>
  <si>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</si>
  <si>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</si>
  <si>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</si>
  <si>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</si>
  <si>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</si>
  <si>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</si>
  <si>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</si>
  <si>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</si>
  <si>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</si>
  <si>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</si>
  <si>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</si>
  <si>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</si>
  <si>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</si>
  <si>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</si>
  <si>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</si>
  <si>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</si>
  <si>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</si>
  <si>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</si>
  <si>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</si>
  <si>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</si>
  <si>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</si>
  <si>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</si>
  <si>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</si>
  <si>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</si>
  <si>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</si>
  <si>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</si>
  <si>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</si>
  <si>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</si>
  <si>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</si>
  <si>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</si>
  <si>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</si>
  <si>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</si>
  <si>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</si>
  <si>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</si>
  <si>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</si>
  <si>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</si>
  <si>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</si>
  <si>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</si>
  <si>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</si>
  <si>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</si>
  <si>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</si>
  <si>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</si>
  <si>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</si>
  <si>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</si>
  <si>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</si>
  <si>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</si>
  <si>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</si>
  <si>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</si>
  <si>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</si>
  <si>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</si>
  <si>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</si>
  <si>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</si>
  <si>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</si>
  <si>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</si>
  <si>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</si>
  <si>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</si>
  <si>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</si>
  <si>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</si>
  <si>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</si>
  <si>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</si>
  <si>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</si>
  <si>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</si>
  <si>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</si>
  <si>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</si>
  <si>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</si>
  <si>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</si>
  <si>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</si>
  <si>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</si>
  <si>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</si>
  <si>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</si>
  <si>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</si>
  <si>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</si>
  <si>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</si>
  <si>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</si>
  <si>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</si>
  <si>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</si>
  <si>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</si>
  <si>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</si>
  <si>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</si>
  <si>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</si>
  <si>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</si>
  <si>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</si>
  <si>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</si>
  <si>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</si>
  <si>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</si>
  <si>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</si>
  <si>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</si>
  <si>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</si>
  <si>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</si>
  <si>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</si>
  <si>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</si>
  <si>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</si>
  <si>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</si>
  <si>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</si>
  <si>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</si>
  <si>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</si>
  <si>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</si>
  <si>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</si>
  <si>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</si>
  <si>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</si>
  <si>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</si>
  <si>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</si>
  <si>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</si>
  <si>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</si>
  <si>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</si>
  <si>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</si>
  <si>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</si>
  <si>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</si>
  <si>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</si>
  <si>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</si>
  <si>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</si>
  <si>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</si>
  <si>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</si>
  <si>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</si>
  <si>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</si>
  <si>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</si>
  <si>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</si>
  <si>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</si>
  <si>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</si>
  <si>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</si>
  <si>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</si>
  <si>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</si>
  <si>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</si>
  <si>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</si>
  <si>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</si>
  <si>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</si>
  <si>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</si>
  <si>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</si>
  <si>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</si>
  <si>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</si>
  <si>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</si>
  <si>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</si>
  <si>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</si>
  <si>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</si>
  <si>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</si>
  <si>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</si>
  <si>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</si>
  <si>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</si>
  <si>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</si>
  <si>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</si>
  <si>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</si>
  <si>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</si>
  <si>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</si>
  <si>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</si>
  <si>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</si>
  <si>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</si>
  <si>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</si>
  <si>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</si>
  <si>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</si>
  <si>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</si>
  <si>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</si>
  <si>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</si>
  <si>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</si>
  <si>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</si>
  <si>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</si>
  <si>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</si>
  <si>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</si>
  <si>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</si>
  <si>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</si>
  <si>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</si>
  <si>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</si>
  <si>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</si>
  <si>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</si>
  <si>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</si>
  <si>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</si>
  <si>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</si>
  <si>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</si>
  <si>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</si>
  <si>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</si>
  <si>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</si>
  <si>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</si>
  <si>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</si>
  <si>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</si>
  <si>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</si>
  <si>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</si>
  <si>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</si>
  <si>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</si>
  <si>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</si>
  <si>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</si>
  <si>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</si>
  <si>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</si>
  <si>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</si>
  <si>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</si>
  <si>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</si>
  <si>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</si>
  <si>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</si>
  <si>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</si>
  <si>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</si>
  <si>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</si>
  <si>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</si>
  <si>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</si>
  <si>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</si>
  <si>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</si>
  <si>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</si>
  <si>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</si>
  <si>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</si>
  <si>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</si>
  <si>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</si>
  <si>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</si>
  <si>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</si>
  <si>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</si>
  <si>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</si>
  <si>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</si>
  <si>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</si>
  <si>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</si>
  <si>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</si>
  <si>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</si>
  <si>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</si>
  <si>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</si>
  <si>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</si>
  <si>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</si>
  <si>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</si>
  <si>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</si>
  <si>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</si>
  <si>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</si>
  <si>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</si>
  <si>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</si>
  <si>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</si>
  <si>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</si>
  <si>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</si>
  <si>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</si>
  <si>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</si>
  <si>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</si>
  <si>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</si>
  <si>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</si>
  <si>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</si>
  <si>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</si>
  <si>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</si>
  <si>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</si>
  <si>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</si>
  <si>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</si>
  <si>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</si>
  <si>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</si>
  <si>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</si>
  <si>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</si>
  <si>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</si>
  <si>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</si>
  <si>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</si>
  <si>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</si>
  <si>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</si>
  <si>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</si>
  <si>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</si>
  <si>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</si>
  <si>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</si>
  <si>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</si>
  <si>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</si>
  <si>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</si>
  <si>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</si>
  <si>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</si>
  <si>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</si>
  <si>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</si>
  <si>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</si>
  <si>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</si>
  <si>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</si>
  <si>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</si>
  <si>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</si>
  <si>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</si>
  <si>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</si>
  <si>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</si>
  <si>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</si>
  <si>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</si>
  <si>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</si>
  <si>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</si>
  <si>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</si>
  <si>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</si>
  <si>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</si>
  <si>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</si>
  <si>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</si>
  <si>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</si>
  <si>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</si>
  <si>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</si>
  <si>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</si>
  <si>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</si>
  <si>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</si>
  <si>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</si>
  <si>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</si>
  <si>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</si>
  <si>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</si>
  <si>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</si>
  <si>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</si>
  <si>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</si>
  <si>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</si>
  <si>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</si>
  <si>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</si>
  <si>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</si>
  <si>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</si>
  <si>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</si>
  <si>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</si>
  <si>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</si>
  <si>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</si>
  <si>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</si>
  <si>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</si>
  <si>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</si>
  <si>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</si>
  <si>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</si>
  <si>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</si>
  <si>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</si>
  <si>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</si>
  <si>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</si>
  <si>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</si>
  <si>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</si>
  <si>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</si>
  <si>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</si>
  <si>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</si>
  <si>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</si>
  <si>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</si>
  <si>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</si>
  <si>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</si>
  <si>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</si>
  <si>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</si>
  <si>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</si>
  <si>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</si>
  <si>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</si>
  <si>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</si>
  <si>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</si>
  <si>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</si>
  <si>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</si>
  <si>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</si>
  <si>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</si>
  <si>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</si>
  <si>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</si>
  <si>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</si>
  <si>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</si>
  <si>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</si>
  <si>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</si>
  <si>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</si>
  <si>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</si>
  <si>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</si>
  <si>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</si>
  <si>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</si>
  <si>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</si>
  <si>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</si>
  <si>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</si>
  <si>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</si>
  <si>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</si>
  <si>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</si>
  <si>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</si>
  <si>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</si>
  <si>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</si>
  <si>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</si>
  <si>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</si>
  <si>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</si>
  <si>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</si>
  <si>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</si>
  <si>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</si>
  <si>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</si>
  <si>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</si>
  <si>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</si>
  <si>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</si>
  <si>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</si>
  <si>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</si>
  <si>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</si>
  <si>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</si>
  <si>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</si>
  <si>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</si>
  <si>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</si>
  <si>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</si>
  <si>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</si>
  <si>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</si>
  <si>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</si>
  <si>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</si>
  <si>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</si>
  <si>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</si>
  <si>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</si>
  <si>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</si>
  <si>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</si>
  <si>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</si>
  <si>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</si>
  <si>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</si>
  <si>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</si>
  <si>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</si>
  <si>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</si>
  <si>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</si>
  <si>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</si>
  <si>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</si>
  <si>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</si>
  <si>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</si>
  <si>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</si>
  <si>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</si>
  <si>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</si>
  <si>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</si>
  <si>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</si>
  <si>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</si>
  <si>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</si>
  <si>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</si>
  <si>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</si>
  <si>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</si>
  <si>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</si>
  <si>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</si>
  <si>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</si>
  <si>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</si>
  <si>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</si>
  <si>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</si>
  <si>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</si>
  <si>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</si>
  <si>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</si>
  <si>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</si>
  <si>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</si>
  <si>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</si>
  <si>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</si>
  <si>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</si>
  <si>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</si>
  <si>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</si>
  <si>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</si>
  <si>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</si>
  <si>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</si>
  <si>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</si>
  <si>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</si>
  <si>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</si>
  <si>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</si>
  <si>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</si>
  <si>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</si>
  <si>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</si>
  <si>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</si>
  <si>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</si>
  <si>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</si>
  <si>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</si>
  <si>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</si>
  <si>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</si>
  <si>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</si>
  <si>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</si>
  <si>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</si>
  <si>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</si>
  <si>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</si>
  <si>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</si>
  <si>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</si>
  <si>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</si>
  <si>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</si>
  <si>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</si>
  <si>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</si>
  <si>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</si>
  <si>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</si>
  <si>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</si>
  <si>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</si>
  <si>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</si>
  <si>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</si>
  <si>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</si>
  <si>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</si>
  <si>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</si>
  <si>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</si>
  <si>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</si>
  <si>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</si>
  <si>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</si>
  <si>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</si>
  <si>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</si>
  <si>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</si>
  <si>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</si>
  <si>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</si>
  <si>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</si>
  <si>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</si>
  <si>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</si>
  <si>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</si>
  <si>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</si>
  <si>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</si>
  <si>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</si>
  <si>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</si>
  <si>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</si>
  <si>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</si>
  <si>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</si>
  <si>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</si>
  <si>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</si>
  <si>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</si>
  <si>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</si>
  <si>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</si>
  <si>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</si>
  <si>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</si>
  <si>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</si>
  <si>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</si>
  <si>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</si>
  <si>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</si>
  <si>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</si>
  <si>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</si>
  <si>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</si>
  <si>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</si>
  <si>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</si>
  <si>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</si>
  <si>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</si>
  <si>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</si>
  <si>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</si>
  <si>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</si>
  <si>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</si>
  <si>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</si>
  <si>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</si>
  <si>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</si>
  <si>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</si>
  <si>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</si>
  <si>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</si>
  <si>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</si>
  <si>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</si>
  <si>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</si>
  <si>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</si>
  <si>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</si>
  <si>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</si>
  <si>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</si>
  <si>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</si>
  <si>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</si>
  <si>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</si>
  <si>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</si>
  <si>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</si>
  <si>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</si>
  <si>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</si>
  <si>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</si>
  <si>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</si>
  <si>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</si>
  <si>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</si>
  <si>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</si>
  <si>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</si>
  <si>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</si>
  <si>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</si>
  <si>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</si>
  <si>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</si>
  <si>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</si>
  <si>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</si>
  <si>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</si>
  <si>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</si>
  <si>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</si>
  <si>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</si>
  <si>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</si>
  <si>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</si>
  <si>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</si>
  <si>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</si>
  <si>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</si>
  <si>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</si>
  <si>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</si>
  <si>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</si>
  <si>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</si>
  <si>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</si>
  <si>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</si>
  <si>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</si>
  <si>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</si>
  <si>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</si>
  <si>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</si>
  <si>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</si>
  <si>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</si>
  <si>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</si>
  <si>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</si>
  <si>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</si>
  <si>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</si>
  <si>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</si>
  <si>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</si>
  <si>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</si>
  <si>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</si>
  <si>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</si>
  <si>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</si>
  <si>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</si>
  <si>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</si>
  <si>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</si>
  <si>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</si>
  <si>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</si>
  <si>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</si>
  <si>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</si>
  <si>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</si>
  <si>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</si>
  <si>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</si>
  <si>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</si>
  <si>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</si>
  <si>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</si>
  <si>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</si>
  <si>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</si>
  <si>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</si>
  <si>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</si>
  <si>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</si>
  <si>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</si>
  <si>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</si>
  <si>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</si>
  <si>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</si>
  <si>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</si>
  <si>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</si>
  <si>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</si>
  <si>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</si>
  <si>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</si>
  <si>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</si>
  <si>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</si>
  <si>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</si>
  <si>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</si>
  <si>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</si>
  <si>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</si>
  <si>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</si>
  <si>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</si>
  <si>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</si>
  <si>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</si>
  <si>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</si>
  <si>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</si>
  <si>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</si>
  <si>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</si>
  <si>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</si>
  <si>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</si>
  <si>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</si>
  <si>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</si>
  <si>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</si>
  <si>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</si>
  <si>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</si>
  <si>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</si>
  <si>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</si>
  <si>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</si>
  <si>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</si>
  <si>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</si>
  <si>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</si>
  <si>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</si>
  <si>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</si>
  <si>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</si>
  <si>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</si>
  <si>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</si>
  <si>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</si>
  <si>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</si>
  <si>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</si>
  <si>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</si>
  <si>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</si>
  <si>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</si>
  <si>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</si>
  <si>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</si>
  <si>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</si>
  <si>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</si>
  <si>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</si>
  <si>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</si>
  <si>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</si>
  <si>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</si>
  <si>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</si>
  <si>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</si>
  <si>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</si>
  <si>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</si>
  <si>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</si>
  <si>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</si>
  <si>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</si>
  <si>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</si>
  <si>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</si>
  <si>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</si>
  <si>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</si>
  <si>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</si>
  <si>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</si>
  <si>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</si>
  <si>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</si>
  <si>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</si>
  <si>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</si>
  <si>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</si>
  <si>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</si>
  <si>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</si>
  <si>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</si>
  <si>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</si>
  <si>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</si>
  <si>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</si>
  <si>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</si>
  <si>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</si>
  <si>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</si>
  <si>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</si>
  <si>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</si>
  <si>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</si>
  <si>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</si>
  <si>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</si>
  <si>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</si>
  <si>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</si>
  <si>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</si>
  <si>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</si>
  <si>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</si>
  <si>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</si>
  <si>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</si>
  <si>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</si>
  <si>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</si>
  <si>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</si>
  <si>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</si>
  <si>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</si>
  <si>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</si>
  <si>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</si>
  <si>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</si>
  <si>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</si>
  <si>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</si>
  <si>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</si>
  <si>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</si>
  <si>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</si>
  <si>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</si>
  <si>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</si>
  <si>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</si>
  <si>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</si>
  <si>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</si>
  <si>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</si>
  <si>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</si>
  <si>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</si>
  <si>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</si>
  <si>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</si>
  <si>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</si>
  <si>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</si>
  <si>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</si>
  <si>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</si>
  <si>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</si>
  <si>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</si>
  <si>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</si>
  <si>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</si>
  <si>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</si>
  <si>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</si>
  <si>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</si>
  <si>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</si>
  <si>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</si>
  <si>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</si>
  <si>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</si>
  <si>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</si>
  <si>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</si>
  <si>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</si>
  <si>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</si>
  <si>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</si>
  <si>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</si>
  <si>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</si>
  <si>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</si>
  <si>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</si>
  <si>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</si>
  <si>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</si>
  <si>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</si>
  <si>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</si>
  <si>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</si>
  <si>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</si>
  <si>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</si>
  <si>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</si>
  <si>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</si>
  <si>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</si>
  <si>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</si>
  <si>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</si>
  <si>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</si>
  <si>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</si>
  <si>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</si>
  <si>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</si>
  <si>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</si>
  <si>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</si>
  <si>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</si>
  <si>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</si>
  <si>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</si>
  <si>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</si>
  <si>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</si>
  <si>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</si>
  <si>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</si>
  <si>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</si>
  <si>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</si>
  <si>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</si>
  <si>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</si>
  <si>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</si>
  <si>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</si>
  <si>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</si>
  <si>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</si>
  <si>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</si>
  <si>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</si>
  <si>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</si>
  <si>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</si>
  <si>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</si>
  <si>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</si>
  <si>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</si>
  <si>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</si>
  <si>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</si>
  <si>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</si>
  <si>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</si>
  <si>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</si>
  <si>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</si>
  <si>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</si>
  <si>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</si>
  <si>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</si>
  <si>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</si>
  <si>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</si>
  <si>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</si>
  <si>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</si>
  <si>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</si>
  <si>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</si>
  <si>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</si>
  <si>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</si>
  <si>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</si>
  <si>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</si>
  <si>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</si>
  <si>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</si>
  <si>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</si>
  <si>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</si>
  <si>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</si>
  <si>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</si>
  <si>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</si>
  <si>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</si>
  <si>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</si>
  <si>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</si>
  <si>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</si>
  <si>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</si>
  <si>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</si>
  <si>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</si>
  <si>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</si>
  <si>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</si>
  <si>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</si>
  <si>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</si>
  <si>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</si>
  <si>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</si>
  <si>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</si>
  <si>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</si>
  <si>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</si>
  <si>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</si>
  <si>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</si>
  <si>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</si>
  <si>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</si>
  <si>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</si>
  <si>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</si>
  <si>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</si>
  <si>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</si>
  <si>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</si>
  <si>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</si>
  <si>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</si>
  <si>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</si>
  <si>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</si>
  <si>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</si>
  <si>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</si>
  <si>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</si>
  <si>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</si>
  <si>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</si>
  <si>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</si>
  <si>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</si>
  <si>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</si>
  <si>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</si>
  <si>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</si>
  <si>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</si>
  <si>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</si>
  <si>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</si>
  <si>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</si>
  <si>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</si>
  <si>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</si>
  <si>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</si>
  <si>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</si>
  <si>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</si>
  <si>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</si>
  <si>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</si>
  <si>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</si>
  <si>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</si>
  <si>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</si>
  <si>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</si>
  <si>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</si>
  <si>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</si>
  <si>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</si>
  <si>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</si>
  <si>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</si>
  <si>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</si>
  <si>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</si>
  <si>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</si>
  <si>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</si>
  <si>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</si>
  <si>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</si>
  <si>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</si>
  <si>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</si>
  <si>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</si>
  <si>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</si>
  <si>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</si>
  <si>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</si>
  <si>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</si>
  <si>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</si>
  <si>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</si>
  <si>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</si>
  <si>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</si>
  <si>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</si>
  <si>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</si>
  <si>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</si>
  <si>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</si>
  <si>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</si>
  <si>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</si>
  <si>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</si>
  <si>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</si>
  <si>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</si>
  <si>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</si>
  <si>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</si>
  <si>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</si>
  <si>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</si>
  <si>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</si>
  <si>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</si>
  <si>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</si>
  <si>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</si>
  <si>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</si>
  <si>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</si>
  <si>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</si>
  <si>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</si>
  <si>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</si>
  <si>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</si>
  <si>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</si>
  <si>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</si>
  <si>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</si>
  <si>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</si>
  <si>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</si>
  <si>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</si>
  <si>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</si>
  <si>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</si>
  <si>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</si>
  <si>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</si>
  <si>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</si>
  <si>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</si>
  <si>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</si>
  <si>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</si>
  <si>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</si>
  <si>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</si>
  <si>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</si>
  <si>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</si>
  <si>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</si>
  <si>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</si>
  <si>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</si>
  <si>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</si>
  <si>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</si>
  <si>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</si>
  <si>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</si>
  <si>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</si>
  <si>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</si>
  <si>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</si>
  <si>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</si>
  <si>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</si>
  <si>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</si>
  <si>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</si>
  <si>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</si>
  <si>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</si>
  <si>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</si>
  <si>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</si>
  <si>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</si>
  <si>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</si>
  <si>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</si>
  <si>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</si>
  <si>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</si>
  <si>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</si>
  <si>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</si>
  <si>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</si>
  <si>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</si>
  <si>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</si>
  <si>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</si>
  <si>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</si>
  <si>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</si>
  <si>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</si>
  <si>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</si>
  <si>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</si>
  <si>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</si>
  <si>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</si>
  <si>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</si>
  <si>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</si>
  <si>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</si>
  <si>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</si>
  <si>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</si>
  <si>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</si>
  <si>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</si>
  <si>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</si>
  <si>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</si>
  <si>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</si>
  <si>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</si>
  <si>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</si>
  <si>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</si>
  <si>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</si>
  <si>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</si>
  <si>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</si>
  <si>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</si>
  <si>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</si>
  <si>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</si>
  <si>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</si>
  <si>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</si>
  <si>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</si>
  <si>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</si>
  <si>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</si>
  <si>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</si>
  <si>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</si>
  <si>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</si>
  <si>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</si>
  <si>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</si>
  <si>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</si>
  <si>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</si>
  <si>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</si>
  <si>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</si>
  <si>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</si>
  <si>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</si>
  <si>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</si>
  <si>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</si>
  <si>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</si>
  <si>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</si>
  <si>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</si>
  <si>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</si>
  <si>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</si>
  <si>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</si>
  <si>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</si>
  <si>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</si>
  <si>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</si>
  <si>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</si>
  <si>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</si>
  <si>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</si>
  <si>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</si>
  <si>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</si>
  <si>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</si>
  <si>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</si>
  <si>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</si>
  <si>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</si>
  <si>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</si>
  <si>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</si>
  <si>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</si>
  <si>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</si>
  <si>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</si>
  <si>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</si>
  <si>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</si>
  <si>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</si>
  <si>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</si>
  <si>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</si>
  <si>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</si>
  <si>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</si>
  <si>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</si>
  <si>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</si>
  <si>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</si>
  <si>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</si>
  <si>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</si>
  <si>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</si>
  <si>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</si>
  <si>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</si>
  <si>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</si>
  <si>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</si>
  <si>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</si>
  <si>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</si>
  <si>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</si>
  <si>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</si>
  <si>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</si>
  <si>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</si>
  <si>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</si>
  <si>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</si>
  <si>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</si>
  <si>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</si>
  <si>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</si>
  <si>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</si>
  <si>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</si>
  <si>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</si>
  <si>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</si>
  <si>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</si>
  <si>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</si>
  <si>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</si>
  <si>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</si>
  <si>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</si>
  <si>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</si>
  <si>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</si>
  <si>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</si>
  <si>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</si>
  <si>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</si>
  <si>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</si>
  <si>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</si>
  <si>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</si>
  <si>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</si>
  <si>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</si>
  <si>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</si>
  <si>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</si>
  <si>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</si>
  <si>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</si>
  <si>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</si>
  <si>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</si>
  <si>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</si>
  <si>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</si>
  <si>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</si>
  <si>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</si>
  <si>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</si>
  <si>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</si>
  <si>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</si>
  <si>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</si>
  <si>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</si>
  <si>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</si>
  <si>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</si>
  <si>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</si>
  <si>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</si>
  <si>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</si>
  <si>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</si>
  <si>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</si>
  <si>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</si>
  <si>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</si>
  <si>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</si>
  <si>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</si>
  <si>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</si>
  <si>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</si>
  <si>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</si>
  <si>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</si>
  <si>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</si>
  <si>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</si>
  <si>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</si>
  <si>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</si>
  <si>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</si>
  <si>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</si>
  <si>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</si>
  <si>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</si>
  <si>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</si>
  <si>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</si>
  <si>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</si>
  <si>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</si>
  <si>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</si>
  <si>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</si>
  <si>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</si>
  <si>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</si>
  <si>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</si>
  <si>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</si>
  <si>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</si>
  <si>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</si>
  <si>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</si>
  <si>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</si>
  <si>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</si>
  <si>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</si>
  <si>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</si>
  <si>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</si>
  <si>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</si>
  <si>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</si>
  <si>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</si>
  <si>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</si>
  <si>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</si>
  <si>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</si>
  <si>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</si>
  <si>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</si>
  <si>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</si>
  <si>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</si>
  <si>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</si>
  <si>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</si>
  <si>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</si>
  <si>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</si>
  <si>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</si>
  <si>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</si>
  <si>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</si>
  <si>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</si>
  <si>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</si>
  <si>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</si>
  <si>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</si>
  <si>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</si>
  <si>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</si>
  <si>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</si>
  <si>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</si>
  <si>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</si>
  <si>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</si>
  <si>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</si>
  <si>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</si>
  <si>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</si>
  <si>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</si>
  <si>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</si>
  <si>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</si>
  <si>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</si>
  <si>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</si>
  <si>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</si>
  <si>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</si>
  <si>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</si>
  <si>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</si>
  <si>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</si>
  <si>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</si>
  <si>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</si>
  <si>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</si>
  <si>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</si>
  <si>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</si>
  <si>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</si>
  <si>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</si>
  <si>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</si>
  <si>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</si>
  <si>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</si>
  <si>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</si>
  <si>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</si>
  <si>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</si>
  <si>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</si>
  <si>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</si>
  <si>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</si>
  <si>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</si>
  <si>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</si>
  <si>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</si>
  <si>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</si>
  <si>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</si>
  <si>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</si>
  <si>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</si>
  <si>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</si>
  <si>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</si>
  <si>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</si>
  <si>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</si>
  <si>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</si>
  <si>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</si>
  <si>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</si>
  <si>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</si>
  <si>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</si>
  <si>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</si>
  <si>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</si>
  <si>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</si>
  <si>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</si>
  <si>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</si>
  <si>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</si>
  <si>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</si>
  <si>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</si>
  <si>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</si>
  <si>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</si>
  <si>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</si>
  <si>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</si>
  <si>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</si>
  <si>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</si>
  <si>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</si>
  <si>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</si>
  <si>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</si>
  <si>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</si>
  <si>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</si>
  <si>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</si>
  <si>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</si>
  <si>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</si>
  <si>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</si>
  <si>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</si>
  <si>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</si>
  <si>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</si>
  <si>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</si>
  <si>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</si>
  <si>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</si>
  <si>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</si>
  <si>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</si>
  <si>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</si>
  <si>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</si>
  <si>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</si>
  <si>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</si>
  <si>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</si>
  <si>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</si>
  <si>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</si>
  <si>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</si>
  <si>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</si>
  <si>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</si>
  <si>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</si>
  <si>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</si>
  <si>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</si>
  <si>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</si>
  <si>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</si>
  <si>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</si>
  <si>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</si>
  <si>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</si>
  <si>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</si>
  <si>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</si>
  <si>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</si>
  <si>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</si>
  <si>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</si>
  <si>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</si>
  <si>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</si>
  <si>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</si>
  <si>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</si>
  <si>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</si>
  <si>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</si>
  <si>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</si>
  <si>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</si>
  <si>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</si>
  <si>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</si>
  <si>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</si>
  <si>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</si>
  <si>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</si>
  <si>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</si>
  <si>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</si>
  <si>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</si>
  <si>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</si>
  <si>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</si>
  <si>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</si>
  <si>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</si>
  <si>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</si>
  <si>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</si>
  <si>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</si>
  <si>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</si>
  <si>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</si>
  <si>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</si>
  <si>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</si>
  <si>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</si>
  <si>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</si>
  <si>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</si>
  <si>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</si>
  <si>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</si>
  <si>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</si>
  <si>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</si>
  <si>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</si>
  <si>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</si>
  <si>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</si>
  <si>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</si>
  <si>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</si>
  <si>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</si>
  <si>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</si>
  <si>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</si>
  <si>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</si>
  <si>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</si>
  <si>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</si>
  <si>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</si>
  <si>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</si>
  <si>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</si>
  <si>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</si>
  <si>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</si>
  <si>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</si>
  <si>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</si>
  <si>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</si>
  <si>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</si>
  <si>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</si>
  <si>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</si>
  <si>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</si>
  <si>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</si>
  <si>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</si>
  <si>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</si>
  <si>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</si>
  <si>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</si>
  <si>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</si>
  <si>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</si>
  <si>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</si>
  <si>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</si>
  <si>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</si>
  <si>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</si>
  <si>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</si>
  <si>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</si>
  <si>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</si>
  <si>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</si>
  <si>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</si>
  <si>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</si>
  <si>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</si>
  <si>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</si>
  <si>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</si>
  <si>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</si>
  <si>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</si>
  <si>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</si>
  <si>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</si>
  <si>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</si>
  <si>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</si>
  <si>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</si>
  <si>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</si>
  <si>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</si>
  <si>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</si>
  <si>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</si>
  <si>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</si>
  <si>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</si>
  <si>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</si>
  <si>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</si>
  <si>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</si>
  <si>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</si>
  <si>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</si>
  <si>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</si>
  <si>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</si>
  <si>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</si>
  <si>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</si>
  <si>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</si>
  <si>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</si>
  <si>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</si>
  <si>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</si>
  <si>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</si>
  <si>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</si>
  <si>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</si>
  <si>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</si>
  <si>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</si>
  <si>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</si>
  <si>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</si>
  <si>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</si>
  <si>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</si>
  <si>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</si>
  <si>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</si>
  <si>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</si>
  <si>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</si>
  <si>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</si>
  <si>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</si>
  <si>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</si>
  <si>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</si>
  <si>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</si>
  <si>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</si>
  <si>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</si>
  <si>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</si>
  <si>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</si>
  <si>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</si>
  <si>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</si>
  <si>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</si>
  <si>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</si>
  <si>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</si>
  <si>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</si>
  <si>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</si>
  <si>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</si>
  <si>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</si>
  <si>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</si>
  <si>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</si>
  <si>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</si>
  <si>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</si>
  <si>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</si>
  <si>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</si>
  <si>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</si>
  <si>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</si>
  <si>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</si>
  <si>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</si>
  <si>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</si>
  <si>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</si>
  <si>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</si>
  <si>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</si>
  <si>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</si>
  <si>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</si>
  <si>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</si>
  <si>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</si>
  <si>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</si>
  <si>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</si>
  <si>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</si>
  <si>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</si>
  <si>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</si>
  <si>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</si>
  <si>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</si>
  <si>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</si>
  <si>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</si>
  <si>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</si>
  <si>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</si>
  <si>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</si>
  <si>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</si>
  <si>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</si>
  <si>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</si>
  <si>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</si>
  <si>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</si>
  <si>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</si>
  <si>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</si>
  <si>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</si>
  <si>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</si>
  <si>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</si>
  <si>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</si>
  <si>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</si>
  <si>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</si>
  <si>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</si>
  <si>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</si>
  <si>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</si>
  <si>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</si>
  <si>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</si>
  <si>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</si>
  <si>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</si>
  <si>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</si>
  <si>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</si>
  <si>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</si>
  <si>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</si>
  <si>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</si>
  <si>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</si>
  <si>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</si>
  <si>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</si>
  <si>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</si>
  <si>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</si>
  <si>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</si>
  <si>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</si>
  <si>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</si>
  <si>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</si>
  <si>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</si>
  <si>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</si>
  <si>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</si>
  <si>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</si>
  <si>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</si>
  <si>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</si>
  <si>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</si>
  <si>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</si>
  <si>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</si>
  <si>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</si>
  <si>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</si>
  <si>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</si>
  <si>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</si>
  <si>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</si>
  <si>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</si>
  <si>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</si>
  <si>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</si>
  <si>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</si>
  <si>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</si>
  <si>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</si>
  <si>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</si>
  <si>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</si>
  <si>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</si>
  <si>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</si>
  <si>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</si>
  <si>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</si>
  <si>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</si>
  <si>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</si>
  <si>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</si>
  <si>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</si>
  <si>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</si>
  <si>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</si>
  <si>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</si>
  <si>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</si>
  <si>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</si>
  <si>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</si>
  <si>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</si>
  <si>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</si>
  <si>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</si>
  <si>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</si>
  <si>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</si>
  <si>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</si>
  <si>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</si>
  <si>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</si>
  <si>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</si>
  <si>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</si>
  <si>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</si>
  <si>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</si>
  <si>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</si>
  <si>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</si>
  <si>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</si>
  <si>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</si>
  <si>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</si>
  <si>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</si>
  <si>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</si>
  <si>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</si>
  <si>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</si>
  <si>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</si>
  <si>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</si>
  <si>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</si>
  <si>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</si>
  <si>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</si>
  <si>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</si>
  <si>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</si>
  <si>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</si>
  <si>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</si>
  <si>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</si>
  <si>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</si>
  <si>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</si>
  <si>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</si>
  <si>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</si>
  <si>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</si>
  <si>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</si>
  <si>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</si>
  <si>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</si>
  <si>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</si>
  <si>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</si>
  <si>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</si>
  <si>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</si>
  <si>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</si>
  <si>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</si>
  <si>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</si>
  <si>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</si>
  <si>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</si>
  <si>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</si>
  <si>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</si>
  <si>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</si>
  <si>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</si>
  <si>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</si>
  <si>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</si>
  <si>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</si>
  <si>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</si>
  <si>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</si>
  <si>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</si>
  <si>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</si>
  <si>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</si>
  <si>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</si>
  <si>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</si>
  <si>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</si>
  <si>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</si>
  <si>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</si>
  <si>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</si>
  <si>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</si>
  <si>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</si>
  <si>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</si>
  <si>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</si>
  <si>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</si>
  <si>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</si>
  <si>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</si>
  <si>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</si>
  <si>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</si>
  <si>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</si>
  <si>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</si>
  <si>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</si>
  <si>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</si>
  <si>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</si>
  <si>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</si>
  <si>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</si>
  <si>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</si>
  <si>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</si>
  <si>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</si>
  <si>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</si>
  <si>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</si>
  <si>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</si>
  <si>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</si>
  <si>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</si>
  <si>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</si>
  <si>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</si>
  <si>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</si>
  <si>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</si>
  <si>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</si>
  <si>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</si>
  <si>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</si>
  <si>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</si>
  <si>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</si>
  <si>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</si>
  <si>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</si>
  <si>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</si>
  <si>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</si>
  <si>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</si>
  <si>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</si>
  <si>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</si>
  <si>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</si>
  <si>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</si>
  <si>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</si>
  <si>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</si>
  <si>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</si>
  <si>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</si>
  <si>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</si>
  <si>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</si>
  <si>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</si>
  <si>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</si>
  <si>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</si>
  <si>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</si>
  <si>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</si>
  <si>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</si>
  <si>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</si>
  <si>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</si>
  <si>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</si>
  <si>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</si>
  <si>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</si>
  <si>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</si>
  <si>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</si>
  <si>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</si>
  <si>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</si>
  <si>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</si>
  <si>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</si>
  <si>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</si>
  <si>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</si>
  <si>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</si>
  <si>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</si>
  <si>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</si>
  <si>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</si>
  <si>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</si>
  <si>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</si>
  <si>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</si>
  <si>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</si>
  <si>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</si>
  <si>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</si>
  <si>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</si>
  <si>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</si>
  <si>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</si>
  <si>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</si>
  <si>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</si>
  <si>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</si>
  <si>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</si>
  <si>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</si>
  <si>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</si>
  <si>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</si>
  <si>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</si>
  <si>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</si>
  <si>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</si>
  <si>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</si>
  <si>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</si>
  <si>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</si>
  <si>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</si>
  <si>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</si>
  <si>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</si>
  <si>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</si>
  <si>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</si>
  <si>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</si>
  <si>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</si>
  <si>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</si>
  <si>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</si>
  <si>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</si>
  <si>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</si>
  <si>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</si>
  <si>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</si>
  <si>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</si>
  <si>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</si>
  <si>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</si>
  <si>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</si>
  <si>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</si>
  <si>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</si>
  <si>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</si>
  <si>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</si>
  <si>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</si>
  <si>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</si>
  <si>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</si>
  <si>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</si>
  <si>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</si>
  <si>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</si>
  <si>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</si>
  <si>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</si>
  <si>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</si>
  <si>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</si>
  <si>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</si>
  <si>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</si>
  <si>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</si>
  <si>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</si>
  <si>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</si>
  <si>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</si>
  <si>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</si>
  <si>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</si>
  <si>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</si>
  <si>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</si>
  <si>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</si>
  <si>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</si>
  <si>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</si>
  <si>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</si>
  <si>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</si>
  <si>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</si>
  <si>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</si>
  <si>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</si>
  <si>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</si>
  <si>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</si>
  <si>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</si>
  <si>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</si>
  <si>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</si>
  <si>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</si>
  <si>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</si>
  <si>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</si>
  <si>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</si>
  <si>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</si>
  <si>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</si>
  <si>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</si>
  <si>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</si>
  <si>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</si>
  <si>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</si>
  <si>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</si>
  <si>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</si>
  <si>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</si>
  <si>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</si>
  <si>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</si>
  <si>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</si>
  <si>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</si>
  <si>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</si>
  <si>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</si>
  <si>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</si>
  <si>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</si>
  <si>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</si>
  <si>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</si>
  <si>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</si>
  <si>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</si>
  <si>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</si>
  <si>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</si>
  <si>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</si>
  <si>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</si>
  <si>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</si>
  <si>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</si>
  <si>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</si>
  <si>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</si>
  <si>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</si>
  <si>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</si>
  <si>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</si>
  <si>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</si>
  <si>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</si>
  <si>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</si>
  <si>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</si>
  <si>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</si>
  <si>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</si>
  <si>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</si>
  <si>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</si>
  <si>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</si>
  <si>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</si>
  <si>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</si>
  <si>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</si>
  <si>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</si>
  <si>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</si>
  <si>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</si>
  <si>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</si>
  <si>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</si>
  <si>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</si>
  <si>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</si>
  <si>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</si>
  <si>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</si>
  <si>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</si>
  <si>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</si>
  <si>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</si>
  <si>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</si>
  <si>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</si>
  <si>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</si>
  <si>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</si>
  <si>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</si>
  <si>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</si>
  <si>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</si>
  <si>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</si>
  <si>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</si>
  <si>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</si>
  <si>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</si>
  <si>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</si>
  <si>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</si>
  <si>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</si>
  <si>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</si>
  <si>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</si>
  <si>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</si>
  <si>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</si>
  <si>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</si>
  <si>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</si>
  <si>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</si>
  <si>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</si>
  <si>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</si>
  <si>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</si>
  <si>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</si>
  <si>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</si>
  <si>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</si>
  <si>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</si>
  <si>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</si>
  <si>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</si>
  <si>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</si>
  <si>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</si>
  <si>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</si>
  <si>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</si>
  <si>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</si>
  <si>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</si>
  <si>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</si>
  <si>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</si>
  <si>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</si>
  <si>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</si>
  <si>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</si>
  <si>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</si>
  <si>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</si>
  <si>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</si>
  <si>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</si>
  <si>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</si>
  <si>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</si>
  <si>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</si>
  <si>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</si>
  <si>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</si>
  <si>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</si>
  <si>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</si>
  <si>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</si>
  <si>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</si>
  <si>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</si>
  <si>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</si>
  <si>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</si>
  <si>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</si>
  <si>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</si>
  <si>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</si>
  <si>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</si>
  <si>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</si>
  <si>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</si>
  <si>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</si>
  <si>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</si>
  <si>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</si>
  <si>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</si>
  <si>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</si>
  <si>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</si>
  <si>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</si>
  <si>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</si>
  <si>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</si>
  <si>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</si>
  <si>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</si>
  <si>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</si>
  <si>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</si>
  <si>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</si>
  <si>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</si>
  <si>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</si>
  <si>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</si>
  <si>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</si>
  <si>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</si>
  <si>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</si>
  <si>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</si>
  <si>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</si>
  <si>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</si>
  <si>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</si>
  <si>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</si>
  <si>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</si>
  <si>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</si>
  <si>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</si>
  <si>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</si>
  <si>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</si>
  <si>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</si>
  <si>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</si>
  <si>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</si>
  <si>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</si>
  <si>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</si>
  <si>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</si>
  <si>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</si>
  <si>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</si>
  <si>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</si>
  <si>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</si>
  <si>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</si>
  <si>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</si>
  <si>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</si>
  <si>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</si>
  <si>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</si>
  <si>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</si>
  <si>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</si>
  <si>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</si>
  <si>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</si>
  <si>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</si>
  <si>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</si>
  <si>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</si>
  <si>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</si>
  <si>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</si>
  <si>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</si>
  <si>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</si>
  <si>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</si>
  <si>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</si>
  <si>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</si>
  <si>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</si>
  <si>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</si>
  <si>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</si>
  <si>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</si>
  <si>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</si>
  <si>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</si>
  <si>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</si>
  <si>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</si>
  <si>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</si>
  <si>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</si>
  <si>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</si>
  <si>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</si>
  <si>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</si>
  <si>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</si>
  <si>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</si>
  <si>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</si>
  <si>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</si>
  <si>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</si>
  <si>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</si>
  <si>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</si>
  <si>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</si>
  <si>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</si>
  <si>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</si>
  <si>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</si>
  <si>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</si>
  <si>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</si>
  <si>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</si>
  <si>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</si>
  <si>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</si>
  <si>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</si>
  <si>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</si>
  <si>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</si>
  <si>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</si>
  <si>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</si>
  <si>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</si>
  <si>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</si>
  <si>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</si>
  <si>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</si>
  <si>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</si>
  <si>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</si>
  <si>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</si>
  <si>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</si>
  <si>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</si>
  <si>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</si>
  <si>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</si>
  <si>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</si>
  <si>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</si>
  <si>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</si>
  <si>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</si>
  <si>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</si>
  <si>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</si>
  <si>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</si>
  <si>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</si>
  <si>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</si>
  <si>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</si>
  <si>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</si>
  <si>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</si>
  <si>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</si>
  <si>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</si>
  <si>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</si>
  <si>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</si>
  <si>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</si>
  <si>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</si>
  <si>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</si>
  <si>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</si>
  <si>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</si>
  <si>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</si>
  <si>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</si>
  <si>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</si>
  <si>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</si>
  <si>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</si>
  <si>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</si>
  <si>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</si>
  <si>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</si>
  <si>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</si>
  <si>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</si>
  <si>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</si>
  <si>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</si>
  <si>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</si>
  <si>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</si>
  <si>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</si>
  <si>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</si>
  <si>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</si>
  <si>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</si>
  <si>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</si>
  <si>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</si>
  <si>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</si>
  <si>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</si>
  <si>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</si>
  <si>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</si>
  <si>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</si>
  <si>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</si>
  <si>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</si>
  <si>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</si>
  <si>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</si>
  <si>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</si>
  <si>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</si>
  <si>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</si>
  <si>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</si>
  <si>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</si>
  <si>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</si>
  <si>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</si>
  <si>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</si>
  <si>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</si>
  <si>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</si>
  <si>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</si>
  <si>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</si>
  <si>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</si>
  <si>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</si>
  <si>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</si>
  <si>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</si>
  <si>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</si>
  <si>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</si>
  <si>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</si>
  <si>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</si>
  <si>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</si>
  <si>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</si>
  <si>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</si>
  <si>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</si>
  <si>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</si>
  <si>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</si>
  <si>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</si>
  <si>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</si>
  <si>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</si>
  <si>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</si>
  <si>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</si>
  <si>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</si>
  <si>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</si>
  <si>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</si>
  <si>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</si>
  <si>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</si>
  <si>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</si>
  <si>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</si>
  <si>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</si>
  <si>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</si>
  <si>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</si>
  <si>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</si>
  <si>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</si>
  <si>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</si>
  <si>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</si>
  <si>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</si>
  <si>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</si>
  <si>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</si>
  <si>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</si>
  <si>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</si>
  <si>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</si>
  <si>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</si>
  <si>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</si>
  <si>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</si>
  <si>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</si>
  <si>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</si>
  <si>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</si>
  <si>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</si>
  <si>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</si>
  <si>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</si>
  <si>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</si>
  <si>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</si>
  <si>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</si>
  <si>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</si>
  <si>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</si>
  <si>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</si>
  <si>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</si>
  <si>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</si>
  <si>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</si>
  <si>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</si>
  <si>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</si>
  <si>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</si>
  <si>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</si>
  <si>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</si>
  <si>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</si>
  <si>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</si>
  <si>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</si>
  <si>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</si>
  <si>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</si>
  <si>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</si>
  <si>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</si>
  <si>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</si>
  <si>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</si>
  <si>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</si>
  <si>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</si>
  <si>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</si>
  <si>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</si>
  <si>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</si>
  <si>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</si>
  <si>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</si>
  <si>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</si>
  <si>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</si>
  <si>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</si>
  <si>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</si>
  <si>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</si>
  <si>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</si>
  <si>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</si>
  <si>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</si>
  <si>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</si>
  <si>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</si>
  <si>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</si>
  <si>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</si>
  <si>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</si>
  <si>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</si>
  <si>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</si>
  <si>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</si>
  <si>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</si>
  <si>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</si>
  <si>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</si>
  <si>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</si>
  <si>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</si>
  <si>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</si>
  <si>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</si>
  <si>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</si>
  <si>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</si>
  <si>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</si>
  <si>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</si>
  <si>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</si>
  <si>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</si>
  <si>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</si>
  <si>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</si>
  <si>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</si>
  <si>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</si>
  <si>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</si>
  <si>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</si>
  <si>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</si>
  <si>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</si>
  <si>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</si>
  <si>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</si>
  <si>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</si>
  <si>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</si>
  <si>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</si>
  <si>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</si>
  <si>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</si>
  <si>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</si>
  <si>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</si>
  <si>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</si>
  <si>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</si>
  <si>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</si>
  <si>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</si>
  <si>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</si>
  <si>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</si>
  <si>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</si>
  <si>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</si>
  <si>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</si>
  <si>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</si>
  <si>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</si>
  <si>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</si>
  <si>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</si>
  <si>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</si>
  <si>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</si>
  <si>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</si>
  <si>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</si>
  <si>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</si>
  <si>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</si>
  <si>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</si>
  <si>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</si>
  <si>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</si>
  <si>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</si>
  <si>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</si>
  <si>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</si>
  <si>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</si>
  <si>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</si>
  <si>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</si>
  <si>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</si>
  <si>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</si>
  <si>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</si>
  <si>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</si>
  <si>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</si>
  <si>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</si>
  <si>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</si>
  <si>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</si>
  <si>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</si>
  <si>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</si>
  <si>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</si>
  <si>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</si>
  <si>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</si>
  <si>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</si>
  <si>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</si>
  <si>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</si>
  <si>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</si>
  <si>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</si>
  <si>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</si>
  <si>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</si>
  <si>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</si>
  <si>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</si>
  <si>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</si>
  <si>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</si>
  <si>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</si>
  <si>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</si>
  <si>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</si>
  <si>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</si>
  <si>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</si>
  <si>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</si>
  <si>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</si>
  <si>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</si>
  <si>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</si>
  <si>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</si>
  <si>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</si>
  <si>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</si>
  <si>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</si>
  <si>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</si>
  <si>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</si>
  <si>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</si>
  <si>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</si>
  <si>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</si>
  <si>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</si>
  <si>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</si>
  <si>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</si>
  <si>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</si>
  <si>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</si>
  <si>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</si>
  <si>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</si>
  <si>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</si>
  <si>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</si>
  <si>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</si>
  <si>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</si>
  <si>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</si>
  <si>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</si>
  <si>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</si>
  <si>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</si>
  <si>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</si>
  <si>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</si>
  <si>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</si>
  <si>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</si>
  <si>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</si>
  <si>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</si>
  <si>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</si>
  <si>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</si>
  <si>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</si>
  <si>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</si>
  <si>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</si>
  <si>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</si>
  <si>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</si>
  <si>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</si>
  <si>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</si>
  <si>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</si>
  <si>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</si>
  <si>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</si>
  <si>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</si>
  <si>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</si>
  <si>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</si>
  <si>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</si>
  <si>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</si>
  <si>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</si>
  <si>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</si>
  <si>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</si>
  <si>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</si>
  <si>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</si>
  <si>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</si>
  <si>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</si>
  <si>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</si>
  <si>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</si>
  <si>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</si>
  <si>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</si>
  <si>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</si>
  <si>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</si>
  <si>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</si>
  <si>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</si>
  <si>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</si>
  <si>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</si>
  <si>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</si>
  <si>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</si>
  <si>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</si>
  <si>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</si>
  <si>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</si>
  <si>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</si>
  <si>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</si>
  <si>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</si>
  <si>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</si>
  <si>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</si>
  <si>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</si>
  <si>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</si>
  <si>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</si>
  <si>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</si>
  <si>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</si>
  <si>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</si>
  <si>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</si>
  <si>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</si>
  <si>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</si>
  <si>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</si>
  <si>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</si>
  <si>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</si>
  <si>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</si>
  <si>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</si>
  <si>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</si>
  <si>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</si>
  <si>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</si>
  <si>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</si>
  <si>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</si>
  <si>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</si>
  <si>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</si>
  <si>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</si>
  <si>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</si>
  <si>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</si>
  <si>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</si>
  <si>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</si>
  <si>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</si>
  <si>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</si>
  <si>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</si>
  <si>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</si>
  <si>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</si>
  <si>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</si>
  <si>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</si>
  <si>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</si>
  <si>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</si>
  <si>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</si>
  <si>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</si>
  <si>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</si>
  <si>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</si>
  <si>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</si>
  <si>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</si>
  <si>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</si>
  <si>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</si>
  <si>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</si>
  <si>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</si>
  <si>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</si>
  <si>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</si>
  <si>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</si>
  <si>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</si>
  <si>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</si>
  <si>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</si>
  <si>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</si>
  <si>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</si>
  <si>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</si>
  <si>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</si>
  <si>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</si>
  <si>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</si>
  <si>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</si>
  <si>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</si>
  <si>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</si>
  <si>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</si>
  <si>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</si>
  <si>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</si>
  <si>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</si>
  <si>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</si>
  <si>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</si>
  <si>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</si>
  <si>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</si>
  <si>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</si>
  <si>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</si>
  <si>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</si>
  <si>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</si>
  <si>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</si>
  <si>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</si>
  <si>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</si>
  <si>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</si>
  <si>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</si>
  <si>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</si>
  <si>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</si>
  <si>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</si>
  <si>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</si>
  <si>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</si>
  <si>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</si>
  <si>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</si>
  <si>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</si>
  <si>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</si>
  <si>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</si>
  <si>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</si>
  <si>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</si>
  <si>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</si>
  <si>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</si>
  <si>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</si>
  <si>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</si>
  <si>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</si>
  <si>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</si>
  <si>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</si>
  <si>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</si>
  <si>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</si>
  <si>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</si>
  <si>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</si>
  <si>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</si>
  <si>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</si>
  <si>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</si>
  <si>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</si>
  <si>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</si>
  <si>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</si>
  <si>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</si>
  <si>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</si>
  <si>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</si>
  <si>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</si>
  <si>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</si>
  <si>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</si>
  <si>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</si>
  <si>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</si>
  <si>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</si>
  <si>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</si>
  <si>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</si>
  <si>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</si>
  <si>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</si>
  <si>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</si>
  <si>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</si>
  <si>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</si>
  <si>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</si>
  <si>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</si>
  <si>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</si>
  <si>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</si>
  <si>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</si>
  <si>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</si>
  <si>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</si>
  <si>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</si>
  <si>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</si>
  <si>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</si>
  <si>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</si>
  <si>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</si>
  <si>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</si>
  <si>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</si>
  <si>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</si>
  <si>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</si>
  <si>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</si>
  <si>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</si>
  <si>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</si>
  <si>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</si>
  <si>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</si>
  <si>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</si>
  <si>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</si>
  <si>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</si>
  <si>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</si>
  <si>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</si>
  <si>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</si>
  <si>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</si>
  <si>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</si>
  <si>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</si>
  <si>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</si>
  <si>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</si>
  <si>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</si>
  <si>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</si>
  <si>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</si>
  <si>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</si>
  <si>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</si>
  <si>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</si>
  <si>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</si>
  <si>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</si>
  <si>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</si>
  <si>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</si>
  <si>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</si>
  <si>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</si>
  <si>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</si>
  <si>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</si>
  <si>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</si>
  <si>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</si>
  <si>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</si>
  <si>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</si>
  <si>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</si>
  <si>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</si>
  <si>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</si>
  <si>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</si>
  <si>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</si>
  <si>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</si>
  <si>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</si>
  <si>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</si>
  <si>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</si>
  <si>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</si>
  <si>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</si>
  <si>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</si>
  <si>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</si>
  <si>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</si>
  <si>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</si>
  <si>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</si>
  <si>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</si>
  <si>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</si>
  <si>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</si>
  <si>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</si>
  <si>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</si>
  <si>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</si>
  <si>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</si>
  <si>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</si>
  <si>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</si>
  <si>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</si>
  <si>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</si>
  <si>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</si>
  <si>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</si>
  <si>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</si>
  <si>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</si>
  <si>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</si>
  <si>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</si>
  <si>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</si>
  <si>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</si>
  <si>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</si>
  <si>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</si>
  <si>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</si>
  <si>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</si>
  <si>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</si>
  <si>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</si>
  <si>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</si>
  <si>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</si>
  <si>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</si>
  <si>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</si>
  <si>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</si>
  <si>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</si>
  <si>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</si>
  <si>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</si>
  <si>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</si>
  <si>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</si>
  <si>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</si>
  <si>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</si>
  <si>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</si>
  <si>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</si>
  <si>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</si>
  <si>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</si>
  <si>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</si>
  <si>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</si>
  <si>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</si>
  <si>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</si>
  <si>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</si>
  <si>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</si>
  <si>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</si>
  <si>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</si>
  <si>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</si>
  <si>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</si>
  <si>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</si>
  <si>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</si>
  <si>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</si>
  <si>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</si>
  <si>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</si>
  <si>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</si>
  <si>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</si>
  <si>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</si>
  <si>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</si>
  <si>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</si>
  <si>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</si>
  <si>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</si>
  <si>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</si>
  <si>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</si>
  <si>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</si>
  <si>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</si>
  <si>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</si>
  <si>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</si>
  <si>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</si>
  <si>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</si>
  <si>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</si>
  <si>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</si>
  <si>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</si>
  <si>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</si>
  <si>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</si>
  <si>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</si>
  <si>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</si>
  <si>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</si>
  <si>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</si>
  <si>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</si>
  <si>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</si>
  <si>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</si>
  <si>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</si>
  <si>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</si>
  <si>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</si>
  <si>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</si>
  <si>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</si>
  <si>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</si>
  <si>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</si>
  <si>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</si>
  <si>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</si>
  <si>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</si>
  <si>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</si>
  <si>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</si>
  <si>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</si>
  <si>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</si>
  <si>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</si>
  <si>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</si>
  <si>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</si>
  <si>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</si>
  <si>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</si>
  <si>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</si>
  <si>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</si>
  <si>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</si>
  <si>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</si>
  <si>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</si>
  <si>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</si>
  <si>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</si>
  <si>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</si>
  <si>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</si>
  <si>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</si>
  <si>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</si>
  <si>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</si>
  <si>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</si>
  <si>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</si>
  <si>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</si>
  <si>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</si>
  <si>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</si>
  <si>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</si>
  <si>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</si>
  <si>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</si>
  <si>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</si>
  <si>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</si>
  <si>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</si>
  <si>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</si>
  <si>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</si>
  <si>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</si>
  <si>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</si>
  <si>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</si>
  <si>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</si>
  <si>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</si>
  <si>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</si>
  <si>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</si>
  <si>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</si>
  <si>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</si>
  <si>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</si>
  <si>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</si>
  <si>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</si>
  <si>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</si>
  <si>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</si>
  <si>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</si>
  <si>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</si>
  <si>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</si>
  <si>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</si>
  <si>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</si>
  <si>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</si>
  <si>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</si>
  <si>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</si>
  <si>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</si>
  <si>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</si>
  <si>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</si>
  <si>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</si>
  <si>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</si>
  <si>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</si>
  <si>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</si>
  <si>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</si>
  <si>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</si>
  <si>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</si>
  <si>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</si>
  <si>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</si>
  <si>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</si>
  <si>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</si>
  <si>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</si>
  <si>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</si>
  <si>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</si>
  <si>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</si>
  <si>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</si>
  <si>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</si>
  <si>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</si>
  <si>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</si>
  <si>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</si>
  <si>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</si>
  <si>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</si>
  <si>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</si>
  <si>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</si>
  <si>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</si>
  <si>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</si>
  <si>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</si>
  <si>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</si>
  <si>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</si>
  <si>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</si>
  <si>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</si>
  <si>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</si>
  <si>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</si>
  <si>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</si>
  <si>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</si>
  <si>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</si>
  <si>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</si>
  <si>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</si>
  <si>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</si>
  <si>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</si>
  <si>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</si>
  <si>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</si>
  <si>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</si>
  <si>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</si>
  <si>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</si>
  <si>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</si>
  <si>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</si>
  <si>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</si>
  <si>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</si>
  <si>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</si>
  <si>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</si>
  <si>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</si>
  <si>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</si>
  <si>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</si>
  <si>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</si>
  <si>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</si>
  <si>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</si>
  <si>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</si>
  <si>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</si>
  <si>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</si>
  <si>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</si>
  <si>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</si>
  <si>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</si>
  <si>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</si>
  <si>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</si>
  <si>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</si>
  <si>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</si>
  <si>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</si>
  <si>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</si>
  <si>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</si>
  <si>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</si>
  <si>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</si>
  <si>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</si>
  <si>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</si>
  <si>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</si>
  <si>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</si>
  <si>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</si>
  <si>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</si>
  <si>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</si>
  <si>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</si>
  <si>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</si>
  <si>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</si>
  <si>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</si>
  <si>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</si>
  <si>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</si>
  <si>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</si>
  <si>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</si>
  <si>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</si>
  <si>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</si>
  <si>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</si>
  <si>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</si>
  <si>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</si>
  <si>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</si>
  <si>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</si>
  <si>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</si>
  <si>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</si>
  <si>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</si>
  <si>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</si>
  <si>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</si>
  <si>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</si>
  <si>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</si>
  <si>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</si>
  <si>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</si>
  <si>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</si>
  <si>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</si>
  <si>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</si>
  <si>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</si>
  <si>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</si>
  <si>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</si>
  <si>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</si>
  <si>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</si>
  <si>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</si>
  <si>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</si>
  <si>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</si>
  <si>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</si>
  <si>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</si>
  <si>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</si>
  <si>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</si>
  <si>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</si>
  <si>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</si>
  <si>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</si>
  <si>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</si>
  <si>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</si>
  <si>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</si>
  <si>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</si>
  <si>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</si>
  <si>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</si>
  <si>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</si>
  <si>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</si>
  <si>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</si>
  <si>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</si>
  <si>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</si>
  <si>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</si>
  <si>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</si>
  <si>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</si>
  <si>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</si>
  <si>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</si>
  <si>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</si>
  <si>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</si>
  <si>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</si>
  <si>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</si>
  <si>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</si>
  <si>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</si>
  <si>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</si>
  <si>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</si>
  <si>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</si>
  <si>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</si>
  <si>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</si>
  <si>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</si>
  <si>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</si>
  <si>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</si>
  <si>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</si>
  <si>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</si>
  <si>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</si>
  <si>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</si>
  <si>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</si>
  <si>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</si>
  <si>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</si>
  <si>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</si>
  <si>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</si>
  <si>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</si>
  <si>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</si>
  <si>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</si>
  <si>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</si>
  <si>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</si>
  <si>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</si>
  <si>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</si>
  <si>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</si>
  <si>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</si>
  <si>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</si>
  <si>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</si>
  <si>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</si>
  <si>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</si>
  <si>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</si>
  <si>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</si>
  <si>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</si>
  <si>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</si>
  <si>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</si>
  <si>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</si>
  <si>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</si>
  <si>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</si>
  <si>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</si>
  <si>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</si>
  <si>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</si>
  <si>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</si>
  <si>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</si>
  <si>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</si>
  <si>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</si>
  <si>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</si>
  <si>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</si>
  <si>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</si>
  <si>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</si>
  <si>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</si>
  <si>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</si>
  <si>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</si>
  <si>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</si>
  <si>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</si>
  <si>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</si>
  <si>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</si>
  <si>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</si>
  <si>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</si>
  <si>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</si>
  <si>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</si>
  <si>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</si>
  <si>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</si>
  <si>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</si>
  <si>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</si>
  <si>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</si>
  <si>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</si>
  <si>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</si>
  <si>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</si>
  <si>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</si>
  <si>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</si>
  <si>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</si>
  <si>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</si>
  <si>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</si>
  <si>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</si>
  <si>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</si>
  <si>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</si>
  <si>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</si>
  <si>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</si>
  <si>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</si>
  <si>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</si>
  <si>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</si>
  <si>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</si>
  <si>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</si>
  <si>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</si>
  <si>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</si>
  <si>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</si>
  <si>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</si>
  <si>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</si>
  <si>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</si>
  <si>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</si>
  <si>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</si>
  <si>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</si>
  <si>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</si>
  <si>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</si>
  <si>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</si>
  <si>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</si>
  <si>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</si>
  <si>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</si>
  <si>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</si>
  <si>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</si>
  <si>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</si>
  <si>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</si>
  <si>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</si>
  <si>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</si>
  <si>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</si>
  <si>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</si>
  <si>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</si>
  <si>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</si>
  <si>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</si>
  <si>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</si>
  <si>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</si>
  <si>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</si>
  <si>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</si>
  <si>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</si>
  <si>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</si>
  <si>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</si>
  <si>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</si>
  <si>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</si>
  <si>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</si>
  <si>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</si>
  <si>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</si>
  <si>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</si>
  <si>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</si>
  <si>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</si>
  <si>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</si>
  <si>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</si>
  <si>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</si>
  <si>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</si>
  <si>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</si>
  <si>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</si>
  <si>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</si>
  <si>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</si>
  <si>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</si>
  <si>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</si>
  <si>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</si>
  <si>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</si>
  <si>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</si>
  <si>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</si>
  <si>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</si>
  <si>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</si>
  <si>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</si>
  <si>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</si>
  <si>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</si>
  <si>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</si>
  <si>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</si>
  <si>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</si>
  <si>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</si>
  <si>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</si>
  <si>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</si>
  <si>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</si>
  <si>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</si>
  <si>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</si>
  <si>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</si>
  <si>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</si>
  <si>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</si>
  <si>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</si>
  <si>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</si>
  <si>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</si>
  <si>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</si>
  <si>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</si>
  <si>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</si>
  <si>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</si>
  <si>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</si>
  <si>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</si>
  <si>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</si>
  <si>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</si>
  <si>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</si>
  <si>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</si>
  <si>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</si>
  <si>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</si>
  <si>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</si>
  <si>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</si>
  <si>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</si>
  <si>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</si>
  <si>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</si>
  <si>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</si>
  <si>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</si>
  <si>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</si>
  <si>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</si>
  <si>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</si>
  <si>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</si>
  <si>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</si>
  <si>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</si>
  <si>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</si>
  <si>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</si>
  <si>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</si>
  <si>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</si>
  <si>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</si>
  <si>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</si>
  <si>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</si>
  <si>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</si>
  <si>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</si>
  <si>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</si>
  <si>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</si>
  <si>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</si>
  <si>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</si>
  <si>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</si>
  <si>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</si>
  <si>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</si>
  <si>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</si>
  <si>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</si>
  <si>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</si>
  <si>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</si>
  <si>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</si>
  <si>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</si>
  <si>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</si>
  <si>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</si>
  <si>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</si>
  <si>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</si>
  <si>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</si>
  <si>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</si>
  <si>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</si>
  <si>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</si>
  <si>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</si>
  <si>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</si>
  <si>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</si>
  <si>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</si>
  <si>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</si>
  <si>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</si>
  <si>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</si>
  <si>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</si>
  <si>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</si>
  <si>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</si>
  <si>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</si>
  <si>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</si>
  <si>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</si>
  <si>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</si>
  <si>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</si>
  <si>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</si>
  <si>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</si>
  <si>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</si>
  <si>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</si>
  <si>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</si>
  <si>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</si>
  <si>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</si>
  <si>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</si>
  <si>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</si>
  <si>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</si>
  <si>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</si>
  <si>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</si>
  <si>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</si>
  <si>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</si>
  <si>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</si>
  <si>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</si>
  <si>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</si>
  <si>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</si>
  <si>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</si>
  <si>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</si>
  <si>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</si>
  <si>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</si>
  <si>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</si>
  <si>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</si>
  <si>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</si>
  <si>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</si>
  <si>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</si>
  <si>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</si>
  <si>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</si>
  <si>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</si>
  <si>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</si>
  <si>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</si>
  <si>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</si>
  <si>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</si>
  <si>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</si>
  <si>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</si>
  <si>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</si>
  <si>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</si>
  <si>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</si>
  <si>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</si>
  <si>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</si>
  <si>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</si>
  <si>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</si>
  <si>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</si>
  <si>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</si>
  <si>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</si>
  <si>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</si>
  <si>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</si>
  <si>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</si>
  <si>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</si>
  <si>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</si>
  <si>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</si>
  <si>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</si>
  <si>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</si>
  <si>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</si>
  <si>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</si>
  <si>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</si>
  <si>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</si>
  <si>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</si>
  <si>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</si>
  <si>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</si>
  <si>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</si>
  <si>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</si>
  <si>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</si>
  <si>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</si>
  <si>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</si>
  <si>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</si>
  <si>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</si>
  <si>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</si>
  <si>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</si>
  <si>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</si>
  <si>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</si>
  <si>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</si>
  <si>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</si>
  <si>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</si>
  <si>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</si>
  <si>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</si>
  <si>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</si>
  <si>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</si>
  <si>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</si>
  <si>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</si>
  <si>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</si>
  <si>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</si>
  <si>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</si>
  <si>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</si>
  <si>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</si>
  <si>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</si>
  <si>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</si>
  <si>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</si>
  <si>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</si>
  <si>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</si>
  <si>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</si>
  <si>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</si>
  <si>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</si>
  <si>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</si>
  <si>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</si>
  <si>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</si>
  <si>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</si>
  <si>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</si>
  <si>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</si>
  <si>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</si>
  <si>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</si>
  <si>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</si>
  <si>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</si>
  <si>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</si>
  <si>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</si>
  <si>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</si>
  <si>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</si>
  <si>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</si>
  <si>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</si>
  <si>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</si>
  <si>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</si>
  <si>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</si>
  <si>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</si>
  <si>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</si>
  <si>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</si>
  <si>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</si>
  <si>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</si>
  <si>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</si>
  <si>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</si>
  <si>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</si>
  <si>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</si>
  <si>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</si>
  <si>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</si>
  <si>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</si>
  <si>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</si>
  <si>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</si>
  <si>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</si>
  <si>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</si>
  <si>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</si>
  <si>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</si>
  <si>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</si>
  <si>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</si>
  <si>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</si>
  <si>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</si>
  <si>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</si>
  <si>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</si>
  <si>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</si>
  <si>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</si>
  <si>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</si>
  <si>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</si>
  <si>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</si>
  <si>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</si>
  <si>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</si>
  <si>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</si>
  <si>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</si>
  <si>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</si>
  <si>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</si>
  <si>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</si>
  <si>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</si>
  <si>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</si>
  <si>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</si>
  <si>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</si>
  <si>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</si>
  <si>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</si>
  <si>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</si>
  <si>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</si>
  <si>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</si>
  <si>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</si>
  <si>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</si>
  <si>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</si>
  <si>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</si>
  <si>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</si>
  <si>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</si>
  <si>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</si>
  <si>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</si>
  <si>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</si>
  <si>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</si>
  <si>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</si>
  <si>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</si>
  <si>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</si>
  <si>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</si>
  <si>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</si>
  <si>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</si>
  <si>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</si>
  <si>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</si>
  <si>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</si>
  <si>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</si>
  <si>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</si>
  <si>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</si>
  <si>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</si>
  <si>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</si>
  <si>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</si>
  <si>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</si>
  <si>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</si>
  <si>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</si>
  <si>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</si>
  <si>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</si>
  <si>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</si>
  <si>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</si>
  <si>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</si>
  <si>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</si>
  <si>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</si>
  <si>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</si>
  <si>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</si>
  <si>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</si>
  <si>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</si>
  <si>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</si>
  <si>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</si>
  <si>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</si>
  <si>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</si>
  <si>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</si>
  <si>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</si>
  <si>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</si>
  <si>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</si>
  <si>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</si>
  <si>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</si>
  <si>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</si>
  <si>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</si>
  <si>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</si>
  <si>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</si>
  <si>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</si>
  <si>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</si>
  <si>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</si>
  <si>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</si>
  <si>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</si>
  <si>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</si>
  <si>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</si>
  <si>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</si>
  <si>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</si>
  <si>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</si>
  <si>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</si>
  <si>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</si>
  <si>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</si>
  <si>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</si>
  <si>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</si>
  <si>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</si>
  <si>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</si>
  <si>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</si>
  <si>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</si>
  <si>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</si>
  <si>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</si>
  <si>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</si>
  <si>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</si>
  <si>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</si>
  <si>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</si>
  <si>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</si>
  <si>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</si>
  <si>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</si>
  <si>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</si>
  <si>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</si>
  <si>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</si>
  <si>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</si>
  <si>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</si>
  <si>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</si>
  <si>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</si>
  <si>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</si>
  <si>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</si>
  <si>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</si>
  <si>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</si>
  <si>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</si>
  <si>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</si>
  <si>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</si>
  <si>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</si>
  <si>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</si>
  <si>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</si>
  <si>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</si>
  <si>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</si>
  <si>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</si>
  <si>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</si>
  <si>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</si>
  <si>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</si>
  <si>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</si>
  <si>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</si>
  <si>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</si>
  <si>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</si>
  <si>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</si>
  <si>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</si>
  <si>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</si>
  <si>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</si>
  <si>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</si>
  <si>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</si>
  <si>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</si>
  <si>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</si>
  <si>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</si>
  <si>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</si>
  <si>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</si>
  <si>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</si>
  <si>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</si>
  <si>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</si>
  <si>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</si>
  <si>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</si>
  <si>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</si>
  <si>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</si>
  <si>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</si>
  <si>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</si>
  <si>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</si>
  <si>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</si>
  <si>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</si>
  <si>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</si>
  <si>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</si>
  <si>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</si>
  <si>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</si>
  <si>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</si>
  <si>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</si>
  <si>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</si>
  <si>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</si>
  <si>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</si>
  <si>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</si>
  <si>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</si>
  <si>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</si>
  <si>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</si>
  <si>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</si>
  <si>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</si>
  <si>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</si>
  <si>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</si>
  <si>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</si>
  <si>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</si>
  <si>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</si>
  <si>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</si>
  <si>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</si>
  <si>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</si>
  <si>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</si>
  <si>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</si>
  <si>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</si>
  <si>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</si>
  <si>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</si>
  <si>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</si>
  <si>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</si>
  <si>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</si>
  <si>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</si>
  <si>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</si>
  <si>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</si>
  <si>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</si>
  <si>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</si>
  <si>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</si>
  <si>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</si>
  <si>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</si>
  <si>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</si>
  <si>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</si>
  <si>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</si>
  <si>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</si>
  <si>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</si>
  <si>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</si>
  <si>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</si>
  <si>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</si>
  <si>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</si>
  <si>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</si>
  <si>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</si>
  <si>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</si>
  <si>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</si>
  <si>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</si>
  <si>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</si>
  <si>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</si>
  <si>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</si>
  <si>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</si>
  <si>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</si>
  <si>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</si>
  <si>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</si>
  <si>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</si>
  <si>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</si>
  <si>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</si>
  <si>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</si>
  <si>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</si>
  <si>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</si>
  <si>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</si>
  <si>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</si>
  <si>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</si>
  <si>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</si>
  <si>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</si>
  <si>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</si>
  <si>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</si>
  <si>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</si>
  <si>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</si>
  <si>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</si>
  <si>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</si>
  <si>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</si>
  <si>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</si>
  <si>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</si>
  <si>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</si>
  <si>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</si>
  <si>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</si>
  <si>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</si>
  <si>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</si>
  <si>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</si>
  <si>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</si>
  <si>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</si>
  <si>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</si>
  <si>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</si>
  <si>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</si>
  <si>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</si>
  <si>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</si>
  <si>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</si>
  <si>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</si>
  <si>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</si>
  <si>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</si>
  <si>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</si>
  <si>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</si>
  <si>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</si>
  <si>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</si>
  <si>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</si>
  <si>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</si>
  <si>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</si>
  <si>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</si>
  <si>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</si>
  <si>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</si>
  <si>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</si>
  <si>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</si>
  <si>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</si>
  <si>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</si>
  <si>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</si>
  <si>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</si>
  <si>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</si>
  <si>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</si>
  <si>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</si>
  <si>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</si>
  <si>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</si>
  <si>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</si>
  <si>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</si>
  <si>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</si>
  <si>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</si>
  <si>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</si>
  <si>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</si>
  <si>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</si>
  <si>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</si>
  <si>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</si>
  <si>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</si>
  <si>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</si>
  <si>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</si>
  <si>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</si>
  <si>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</si>
  <si>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</si>
  <si>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</si>
  <si>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</si>
  <si>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</si>
  <si>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</si>
  <si>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</si>
  <si>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</si>
  <si>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</si>
  <si>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</si>
  <si>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</si>
  <si>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</si>
  <si>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</si>
  <si>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</si>
  <si>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</si>
  <si>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</si>
  <si>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</si>
  <si>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</si>
  <si>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</si>
  <si>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</si>
  <si>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</si>
  <si>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</si>
  <si>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</si>
  <si>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</si>
  <si>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</si>
  <si>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</si>
  <si>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</si>
  <si>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</si>
  <si>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</si>
  <si>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</si>
  <si>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</si>
  <si>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</si>
  <si>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</si>
  <si>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</si>
  <si>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</si>
  <si>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</si>
  <si>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</si>
  <si>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</si>
  <si>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</si>
  <si>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</si>
  <si>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</si>
  <si>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</si>
  <si>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</si>
  <si>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</si>
  <si>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</si>
  <si>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</si>
  <si>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</si>
  <si>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</si>
  <si>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</si>
  <si>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</si>
  <si>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</si>
  <si>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</si>
  <si>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</si>
  <si>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</si>
  <si>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</si>
  <si>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</si>
  <si>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</si>
  <si>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</si>
  <si>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</si>
  <si>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</si>
  <si>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</si>
  <si>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</si>
  <si>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</si>
  <si>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</si>
  <si>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</si>
  <si>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</si>
  <si>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</si>
  <si>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</si>
  <si>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</si>
  <si>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</si>
  <si>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</si>
  <si>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</si>
  <si>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</si>
  <si>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</si>
  <si>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</si>
  <si>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</si>
  <si>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</si>
  <si>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</si>
  <si>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</si>
  <si>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</si>
  <si>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</si>
  <si>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</si>
  <si>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</si>
  <si>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</si>
  <si>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</si>
  <si>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</si>
  <si>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</si>
  <si>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</si>
  <si>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</si>
  <si>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</si>
  <si>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</si>
  <si>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</si>
  <si>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</si>
  <si>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</si>
  <si>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</si>
  <si>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</si>
  <si>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</si>
  <si>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</si>
  <si>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</si>
  <si>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</si>
  <si>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</si>
  <si>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</si>
  <si>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</si>
  <si>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</si>
  <si>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</si>
  <si>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</si>
  <si>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</si>
  <si>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</si>
  <si>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</si>
  <si>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</si>
  <si>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</si>
  <si>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</si>
  <si>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</si>
  <si>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</si>
  <si>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</si>
  <si>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</si>
  <si>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</si>
  <si>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</si>
  <si>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</si>
  <si>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</si>
  <si>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</si>
  <si>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</si>
  <si>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</si>
  <si>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</si>
  <si>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</si>
  <si>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</si>
  <si>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</si>
  <si>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</si>
  <si>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</si>
  <si>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</si>
  <si>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</si>
  <si>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</si>
  <si>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</si>
  <si>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</si>
  <si>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</si>
  <si>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</si>
  <si>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</si>
  <si>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</si>
  <si>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</si>
  <si>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</si>
  <si>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</si>
  <si>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</si>
  <si>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</si>
  <si>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</si>
  <si>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</si>
  <si>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</si>
  <si>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</si>
  <si>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</si>
  <si>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</si>
  <si>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</si>
  <si>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</si>
  <si>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</si>
  <si>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</si>
  <si>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</si>
  <si>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</si>
  <si>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</si>
  <si>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</si>
  <si>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</si>
  <si>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</si>
  <si>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</si>
  <si>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</si>
  <si>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</si>
  <si>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</si>
  <si>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</si>
  <si>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</si>
  <si>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</si>
  <si>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</si>
  <si>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</si>
  <si>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</si>
  <si>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</si>
  <si>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</si>
  <si>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</si>
  <si>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</si>
  <si>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</si>
  <si>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</si>
  <si>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</si>
  <si>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</si>
  <si>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</si>
  <si>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</si>
  <si>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</si>
  <si>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</si>
  <si>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</si>
  <si>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</si>
  <si>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</si>
  <si>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</si>
  <si>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</si>
  <si>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</si>
  <si>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</si>
  <si>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</si>
  <si>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</si>
  <si>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</si>
  <si>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</si>
  <si>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</si>
  <si>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</si>
  <si>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</si>
  <si>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</si>
  <si>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</si>
  <si>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</si>
  <si>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</si>
  <si>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</si>
  <si>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</si>
  <si>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</si>
  <si>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</si>
  <si>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</si>
  <si>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</si>
  <si>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</si>
  <si>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</si>
  <si>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</si>
  <si>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</si>
  <si>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</si>
  <si>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</si>
  <si>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</si>
  <si>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</si>
  <si>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</si>
  <si>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</si>
  <si>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</si>
  <si>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</si>
  <si>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</si>
  <si>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</si>
  <si>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</si>
  <si>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</si>
  <si>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</si>
  <si>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</si>
  <si>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</si>
  <si>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</si>
  <si>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</si>
  <si>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</si>
  <si>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</si>
  <si>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</si>
  <si>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</si>
  <si>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</si>
  <si>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</si>
  <si>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</si>
  <si>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</si>
  <si>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</si>
  <si>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</si>
  <si>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</si>
  <si>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</si>
  <si>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</si>
  <si>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</si>
  <si>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</si>
  <si>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</si>
  <si>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</si>
  <si>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</si>
  <si>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</si>
  <si>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</si>
  <si>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</si>
  <si>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</si>
  <si>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</si>
  <si>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</si>
  <si>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</si>
  <si>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</si>
  <si>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</si>
  <si>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</si>
  <si>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</si>
  <si>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</si>
  <si>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</si>
  <si>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</si>
  <si>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</si>
  <si>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</si>
  <si>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</si>
  <si>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</si>
  <si>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</si>
  <si>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</si>
  <si>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</si>
  <si>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</si>
  <si>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</si>
  <si>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</si>
  <si>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</si>
  <si>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</si>
  <si>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</si>
  <si>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</si>
  <si>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</si>
  <si>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</si>
  <si>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</si>
  <si>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</si>
  <si>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</si>
  <si>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</si>
  <si>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</si>
  <si>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</si>
  <si>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</si>
  <si>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</si>
  <si>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</si>
  <si>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</si>
  <si>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</si>
  <si>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</si>
  <si>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</si>
  <si>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</si>
  <si>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</si>
  <si>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</si>
  <si>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</si>
  <si>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</si>
  <si>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</si>
  <si>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</si>
  <si>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</si>
  <si>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</si>
  <si>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</si>
  <si>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</si>
  <si>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</si>
  <si>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</si>
  <si>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</si>
  <si>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</si>
  <si>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</si>
  <si>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</si>
  <si>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</si>
  <si>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</si>
  <si>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</si>
  <si>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</si>
  <si>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</si>
  <si>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</si>
  <si>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</si>
  <si>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</si>
  <si>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</si>
  <si>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</si>
  <si>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</si>
  <si>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</si>
  <si>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</si>
  <si>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</si>
  <si>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</si>
  <si>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</si>
  <si>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</si>
  <si>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</si>
  <si>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</si>
  <si>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</si>
  <si>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</si>
  <si>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</si>
  <si>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</si>
  <si>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</si>
  <si>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</si>
  <si>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</si>
  <si>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</si>
  <si>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</si>
  <si>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</si>
  <si>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</si>
  <si>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</si>
  <si>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</si>
  <si>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</si>
  <si>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</si>
  <si>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</si>
  <si>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</si>
  <si>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</si>
  <si>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</si>
  <si>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</si>
  <si>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</si>
  <si>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</si>
  <si>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</si>
  <si>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</si>
  <si>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</si>
  <si>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</si>
  <si>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</si>
  <si>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</si>
  <si>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</si>
  <si>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</si>
  <si>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</si>
  <si>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</si>
  <si>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</si>
  <si>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</si>
  <si>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</si>
  <si>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</si>
  <si>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</si>
  <si>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</si>
  <si>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</si>
  <si>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</si>
  <si>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</si>
  <si>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</si>
  <si>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</si>
  <si>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</si>
  <si>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</si>
  <si>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</si>
  <si>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</si>
  <si>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</si>
  <si>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</si>
  <si>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</si>
  <si>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</si>
  <si>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</si>
  <si>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</si>
  <si>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</si>
  <si>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</si>
  <si>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</si>
  <si>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</si>
  <si>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</si>
  <si>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</si>
  <si>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</si>
  <si>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</si>
  <si>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</si>
  <si>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</si>
  <si>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</si>
  <si>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</si>
  <si>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</si>
  <si>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</si>
  <si>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</si>
  <si>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</si>
  <si>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</si>
  <si>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</si>
  <si>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</si>
  <si>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</si>
  <si>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</si>
  <si>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</si>
  <si>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</si>
  <si>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</si>
  <si>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</si>
  <si>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</si>
  <si>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</si>
  <si>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</si>
  <si>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</si>
  <si>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</si>
  <si>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</si>
  <si>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</si>
  <si>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</si>
  <si>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</si>
  <si>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</si>
  <si>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</si>
  <si>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</si>
  <si>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</si>
  <si>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</si>
  <si>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</si>
  <si>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</si>
  <si>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</si>
  <si>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</si>
  <si>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</si>
  <si>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</si>
  <si>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</si>
  <si>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</si>
  <si>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</si>
  <si>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</si>
  <si>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</si>
  <si>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</si>
  <si>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</si>
  <si>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</si>
  <si>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</si>
  <si>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</si>
  <si>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</si>
  <si>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</si>
  <si>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</si>
  <si>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</si>
  <si>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</si>
  <si>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</si>
  <si>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</si>
  <si>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</si>
  <si>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</si>
  <si>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</si>
  <si>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</si>
  <si>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</si>
  <si>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</si>
  <si>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</si>
  <si>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</si>
  <si>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</si>
  <si>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</si>
  <si>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</si>
  <si>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</si>
  <si>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</si>
  <si>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</si>
  <si>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</si>
  <si>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</si>
  <si>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</si>
  <si>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</si>
  <si>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</si>
  <si>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</si>
  <si>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</si>
  <si>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</si>
  <si>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</si>
  <si>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</si>
  <si>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</si>
  <si>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</si>
  <si>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</si>
  <si>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</si>
  <si>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</si>
  <si>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</si>
  <si>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</si>
  <si>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</si>
  <si>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</si>
  <si>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</si>
  <si>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</si>
  <si>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</si>
  <si>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</si>
  <si>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</si>
  <si>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</si>
  <si>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</si>
  <si>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</si>
  <si>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</si>
  <si>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</si>
  <si>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</si>
  <si>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</si>
  <si>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</si>
  <si>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</si>
  <si>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</si>
  <si>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</si>
  <si>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</si>
  <si>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</si>
  <si>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</si>
  <si>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</si>
  <si>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</si>
  <si>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</si>
  <si>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</si>
  <si>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</si>
  <si>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</si>
  <si>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</si>
  <si>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</si>
  <si>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</si>
  <si>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</si>
  <si>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</si>
  <si>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</si>
  <si>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</si>
  <si>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</si>
  <si>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</si>
  <si>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</si>
  <si>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</si>
  <si>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</si>
  <si>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</si>
  <si>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</si>
  <si>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</si>
  <si>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</si>
  <si>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</si>
  <si>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</si>
  <si>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</si>
  <si>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</si>
  <si>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</si>
  <si>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</si>
  <si>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</si>
  <si>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</si>
  <si>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</si>
  <si>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</si>
  <si>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</si>
  <si>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</si>
  <si>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</si>
  <si>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</si>
  <si>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</si>
  <si>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</si>
  <si>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</si>
  <si>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</si>
  <si>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</si>
  <si>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</si>
  <si>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</si>
  <si>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</si>
  <si>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</si>
  <si>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</si>
  <si>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</si>
  <si>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</si>
  <si>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</si>
  <si>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</si>
  <si>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</si>
  <si>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</si>
  <si>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</si>
  <si>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</si>
  <si>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</si>
  <si>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</si>
  <si>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</si>
  <si>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</si>
  <si>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</si>
  <si>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</si>
  <si>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</si>
  <si>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</si>
  <si>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</si>
  <si>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</si>
  <si>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</si>
  <si>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</si>
  <si>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</si>
  <si>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</si>
  <si>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</si>
  <si>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</si>
  <si>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</si>
  <si>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</si>
  <si>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</si>
  <si>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</si>
  <si>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</si>
  <si>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</si>
  <si>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</si>
  <si>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</si>
  <si>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</si>
  <si>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</si>
  <si>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</si>
  <si>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</si>
  <si>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</si>
  <si>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</si>
  <si>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</si>
  <si>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</si>
  <si>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</si>
  <si>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</si>
  <si>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</si>
  <si>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</si>
  <si>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</si>
  <si>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</si>
  <si>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</si>
  <si>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</si>
  <si>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</si>
  <si>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</si>
  <si>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</si>
  <si>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</si>
  <si>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</si>
  <si>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</si>
  <si>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</si>
  <si>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</si>
  <si>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</si>
  <si>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</si>
  <si>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</si>
  <si>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</si>
  <si>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</si>
  <si>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</si>
  <si>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</si>
  <si>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</si>
  <si>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</si>
  <si>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</si>
  <si>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</si>
  <si>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</si>
  <si>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</si>
  <si>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</si>
  <si>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</si>
  <si>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</si>
  <si>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</si>
  <si>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</si>
  <si>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</si>
  <si>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</si>
  <si>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</si>
  <si>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</si>
  <si>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</si>
  <si>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</si>
  <si>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</si>
  <si>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</si>
  <si>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</si>
  <si>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</si>
  <si>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</si>
  <si>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</si>
  <si>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</si>
  <si>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</si>
  <si>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</si>
  <si>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</si>
  <si>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</si>
  <si>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</si>
  <si>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</si>
  <si>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</si>
  <si>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</si>
  <si>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</si>
  <si>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</si>
  <si>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</si>
  <si>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</si>
  <si>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</si>
  <si>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</si>
  <si>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</si>
  <si>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</si>
  <si>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</si>
  <si>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</si>
  <si>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</si>
  <si>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</si>
  <si>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</si>
  <si>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</si>
  <si>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</si>
  <si>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</si>
  <si>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</si>
  <si>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</si>
  <si>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</si>
  <si>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</si>
  <si>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</si>
  <si>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</si>
  <si>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</si>
  <si>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</si>
  <si>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</si>
  <si>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</si>
  <si>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</si>
  <si>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</si>
  <si>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</si>
  <si>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</si>
  <si>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</si>
  <si>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</si>
  <si>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</si>
  <si>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</si>
  <si>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</si>
  <si>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</si>
  <si>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</si>
  <si>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</si>
  <si>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</si>
  <si>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</si>
  <si>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</si>
  <si>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</si>
  <si>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</si>
  <si>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</si>
  <si>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</si>
  <si>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</si>
  <si>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</si>
  <si>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</si>
  <si>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</si>
  <si>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</si>
  <si>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</si>
  <si>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</si>
  <si>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</si>
  <si>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</si>
  <si>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</si>
  <si>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</si>
  <si>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</si>
  <si>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</si>
  <si>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</si>
  <si>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</si>
  <si>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</si>
  <si>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</si>
  <si>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</si>
  <si>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</si>
  <si>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</si>
  <si>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</si>
  <si>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</si>
  <si>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</si>
  <si>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</si>
  <si>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</si>
  <si>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</si>
  <si>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</si>
  <si>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</si>
  <si>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</si>
  <si>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</si>
  <si>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</si>
  <si>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</si>
  <si>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</si>
  <si>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</si>
  <si>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</si>
  <si>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</si>
  <si>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</si>
  <si>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</si>
  <si>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</si>
  <si>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</si>
  <si>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</si>
  <si>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</si>
  <si>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</si>
  <si>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</si>
  <si>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</si>
  <si>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</si>
  <si>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</si>
  <si>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</si>
  <si>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</si>
  <si>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</si>
  <si>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</si>
  <si>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</si>
  <si>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</si>
  <si>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</si>
  <si>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</si>
  <si>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</si>
  <si>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</si>
  <si>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</si>
  <si>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</si>
  <si>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</si>
  <si>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</si>
  <si>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</si>
  <si>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</si>
  <si>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</si>
  <si>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</si>
  <si>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</si>
  <si>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</si>
  <si>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</si>
  <si>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</si>
  <si>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</si>
  <si>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</si>
  <si>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</si>
  <si>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</si>
  <si>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</si>
  <si>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</si>
  <si>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</si>
  <si>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</si>
  <si>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</si>
  <si>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</si>
  <si>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</si>
  <si>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</si>
  <si>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</si>
  <si>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</si>
  <si>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</si>
  <si>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</si>
  <si>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</si>
  <si>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</si>
  <si>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</si>
  <si>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</si>
  <si>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</si>
  <si>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</si>
  <si>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</si>
  <si>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</si>
  <si>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</si>
  <si>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</si>
  <si>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</si>
  <si>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</si>
  <si>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</si>
  <si>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</si>
  <si>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</si>
  <si>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</si>
  <si>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</si>
  <si>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</si>
  <si>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</si>
  <si>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</si>
  <si>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</si>
  <si>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</si>
  <si>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</si>
  <si>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</si>
  <si>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</si>
  <si>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</si>
  <si>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</si>
  <si>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</si>
  <si>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</si>
  <si>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</si>
  <si>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</si>
  <si>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</si>
  <si>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</si>
  <si>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</si>
  <si>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</si>
  <si>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</si>
  <si>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</si>
  <si>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</si>
  <si>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</si>
  <si>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</si>
  <si>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</si>
  <si>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</si>
  <si>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</si>
  <si>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</si>
  <si>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</si>
  <si>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</si>
  <si>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</si>
  <si>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</si>
  <si>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</si>
  <si>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</si>
  <si>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</si>
  <si>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</si>
  <si>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</si>
  <si>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</si>
  <si>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</si>
  <si>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</si>
  <si>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</si>
  <si>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</si>
  <si>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</si>
  <si>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</si>
  <si>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</si>
  <si>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</si>
  <si>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</si>
  <si>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</si>
  <si>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</si>
  <si>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</si>
  <si>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</si>
  <si>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</si>
  <si>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</si>
  <si>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</si>
  <si>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</si>
  <si>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</si>
  <si>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</si>
  <si>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</si>
  <si>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</si>
  <si>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</si>
  <si>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</si>
  <si>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</si>
  <si>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</si>
  <si>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</si>
  <si>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</si>
  <si>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</si>
  <si>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</si>
  <si>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</si>
  <si>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</si>
  <si>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</si>
  <si>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</si>
  <si>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</si>
  <si>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</si>
  <si>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</si>
  <si>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</si>
  <si>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</si>
  <si>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</si>
  <si>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</si>
  <si>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</si>
  <si>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</si>
  <si>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</si>
  <si>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</si>
  <si>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</si>
  <si>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</si>
  <si>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</si>
  <si>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</si>
  <si>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</si>
  <si>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</si>
  <si>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</si>
  <si>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</si>
  <si>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</si>
  <si>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</si>
  <si>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</si>
  <si>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</si>
  <si>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</si>
  <si>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</si>
  <si>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</si>
  <si>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</si>
  <si>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</si>
  <si>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</si>
  <si>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</si>
  <si>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</si>
  <si>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</si>
  <si>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</si>
  <si>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</si>
  <si>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</si>
  <si>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</si>
  <si>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</si>
  <si>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</si>
  <si>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</si>
  <si>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</si>
  <si>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</si>
  <si>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</si>
  <si>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</si>
  <si>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</si>
  <si>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</si>
  <si>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</si>
  <si>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</si>
  <si>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</si>
  <si>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</si>
  <si>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</si>
  <si>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</si>
  <si>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</si>
  <si>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</si>
  <si>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</si>
  <si>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</si>
  <si>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</si>
  <si>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</si>
  <si>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</si>
  <si>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</si>
  <si>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</si>
  <si>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</si>
  <si>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</si>
  <si>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</si>
  <si>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</si>
  <si>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</si>
  <si>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</si>
  <si>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</si>
  <si>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</si>
  <si>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</si>
  <si>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</si>
  <si>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</si>
  <si>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</si>
  <si>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</si>
  <si>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</si>
  <si>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</si>
  <si>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</si>
  <si>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</si>
  <si>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</si>
  <si>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</si>
  <si>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</si>
  <si>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</si>
  <si>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</si>
  <si>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</si>
  <si>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</si>
  <si>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</si>
  <si>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</si>
  <si>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</si>
  <si>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</si>
  <si>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</si>
  <si>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</si>
  <si>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</si>
  <si>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</si>
  <si>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</si>
  <si>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</si>
  <si>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</si>
  <si>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</si>
  <si>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</si>
  <si>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</si>
  <si>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</si>
  <si>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</si>
  <si>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</si>
  <si>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</si>
  <si>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</si>
  <si>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</si>
  <si>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</si>
  <si>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</si>
  <si>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</si>
  <si>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</si>
  <si>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</si>
  <si>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</si>
  <si>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</si>
  <si>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</si>
  <si>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</si>
  <si>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</si>
  <si>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</si>
  <si>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</si>
  <si>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</si>
  <si>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</si>
  <si>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</si>
  <si>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</si>
  <si>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</si>
  <si>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</si>
  <si>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</si>
  <si>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</si>
  <si>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</si>
  <si>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</si>
  <si>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</si>
  <si>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</si>
  <si>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</si>
  <si>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</si>
  <si>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</si>
  <si>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</si>
  <si>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</si>
  <si>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</si>
  <si>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</si>
  <si>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</si>
  <si>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</si>
  <si>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</si>
  <si>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</si>
  <si>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</si>
  <si>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</si>
  <si>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</si>
  <si>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</si>
  <si>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</si>
  <si>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</si>
  <si>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</si>
  <si>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</si>
  <si>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</si>
  <si>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</si>
  <si>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</si>
  <si>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</si>
  <si>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</si>
  <si>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</si>
  <si>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</si>
  <si>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</si>
  <si>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</si>
  <si>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</si>
  <si>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</si>
  <si>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</si>
  <si>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</si>
  <si>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</si>
  <si>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</si>
  <si>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</si>
  <si>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</si>
  <si>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</si>
  <si>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</si>
  <si>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</si>
  <si>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</si>
  <si>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</si>
  <si>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</si>
  <si>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</si>
  <si>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</si>
  <si>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</si>
  <si>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</si>
  <si>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</si>
  <si>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</si>
  <si>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</si>
  <si>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</si>
  <si>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</si>
  <si>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</si>
  <si>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</si>
  <si>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</si>
  <si>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</si>
  <si>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</si>
  <si>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</si>
  <si>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</si>
  <si>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</si>
  <si>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</si>
  <si>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</si>
  <si>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</si>
  <si>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</si>
  <si>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</si>
  <si>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</si>
  <si>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</si>
  <si>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</si>
  <si>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</si>
  <si>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</si>
  <si>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</si>
  <si>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</si>
  <si>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</si>
  <si>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</si>
  <si>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</si>
  <si>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</si>
  <si>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</si>
  <si>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</si>
  <si>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</si>
  <si>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</si>
  <si>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</si>
  <si>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</si>
  <si>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</si>
  <si>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</si>
  <si>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</si>
  <si>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</si>
  <si>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</si>
  <si>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</si>
  <si>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</si>
  <si>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</si>
  <si>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</si>
  <si>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</si>
  <si>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</si>
  <si>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</si>
  <si>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</si>
  <si>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</si>
  <si>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</si>
  <si>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</si>
  <si>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</si>
  <si>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</si>
  <si>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</si>
  <si>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</si>
  <si>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</si>
  <si>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</si>
  <si>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</si>
  <si>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</si>
  <si>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</si>
  <si>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</si>
  <si>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</si>
  <si>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</si>
  <si>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</si>
  <si>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</si>
  <si>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</si>
  <si>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</si>
  <si>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</si>
  <si>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</si>
  <si>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</si>
  <si>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</si>
  <si>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</si>
  <si>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</si>
  <si>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</si>
  <si>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</si>
  <si>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</si>
  <si>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</si>
  <si>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</si>
  <si>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</si>
  <si>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</si>
  <si>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</si>
  <si>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</si>
  <si>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</si>
  <si>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</si>
  <si>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</si>
  <si>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</si>
  <si>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</si>
  <si>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</si>
  <si>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</si>
  <si>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</si>
  <si>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</si>
  <si>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</si>
  <si>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</si>
  <si>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</si>
  <si>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</si>
  <si>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</si>
  <si>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</si>
  <si>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</si>
  <si>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</si>
  <si>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</si>
  <si>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</si>
  <si>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</si>
  <si>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</si>
  <si>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</si>
  <si>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</si>
  <si>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</si>
  <si>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</si>
  <si>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</si>
  <si>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</si>
  <si>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</si>
  <si>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</si>
  <si>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</si>
  <si>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</si>
  <si>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</si>
  <si>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</si>
  <si>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</si>
  <si>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</si>
  <si>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</si>
  <si>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</si>
  <si>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</si>
  <si>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</si>
  <si>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</si>
  <si>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</si>
  <si>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</si>
  <si>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</si>
  <si>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</si>
  <si>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</si>
  <si>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</si>
  <si>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</si>
  <si>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</si>
  <si>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</si>
  <si>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</si>
  <si>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</si>
  <si>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</si>
  <si>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</si>
  <si>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</si>
  <si>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</si>
  <si>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</si>
  <si>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</si>
  <si>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</si>
  <si>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</si>
  <si>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</si>
  <si>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</si>
  <si>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</si>
  <si>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</si>
  <si>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</si>
  <si>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</si>
  <si>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</si>
  <si>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</si>
  <si>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</si>
  <si>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</si>
  <si>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</si>
  <si>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</si>
  <si>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</si>
  <si>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</si>
  <si>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</si>
  <si>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</si>
  <si>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</si>
  <si>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</si>
  <si>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</si>
  <si>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</si>
  <si>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</si>
  <si>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</si>
  <si>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</si>
  <si>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</si>
  <si>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</si>
  <si>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</si>
  <si>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</si>
  <si>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</si>
  <si>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</si>
  <si>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</si>
  <si>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</si>
  <si>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</si>
  <si>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</si>
  <si>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</si>
  <si>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</si>
  <si>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</si>
  <si>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</si>
  <si>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</si>
  <si>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</si>
  <si>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</si>
  <si>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</si>
  <si>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</si>
  <si>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</si>
  <si>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</si>
  <si>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</si>
  <si>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</si>
  <si>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</si>
  <si>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</si>
  <si>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</si>
  <si>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</si>
  <si>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</si>
  <si>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</si>
  <si>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</si>
  <si>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</si>
  <si>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</si>
  <si>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</si>
  <si>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</si>
  <si>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</si>
  <si>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</si>
  <si>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</si>
  <si>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</si>
  <si>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</si>
  <si>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</si>
  <si>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</si>
  <si>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</si>
  <si>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</si>
  <si>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</si>
  <si>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</si>
  <si>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</si>
  <si>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</si>
  <si>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</si>
  <si>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</si>
  <si>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</si>
  <si>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</si>
  <si>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</si>
  <si>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</si>
  <si>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</si>
  <si>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</si>
  <si>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</si>
  <si>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</si>
  <si>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</si>
  <si>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</si>
  <si>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</si>
  <si>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</si>
  <si>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</si>
  <si>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</si>
  <si>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</si>
  <si>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</si>
  <si>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</si>
  <si>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</si>
  <si>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</si>
  <si>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</si>
  <si>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</si>
  <si>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</si>
  <si>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</si>
  <si>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</si>
  <si>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</si>
  <si>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</si>
  <si>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</si>
  <si>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</si>
  <si>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</si>
  <si>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</si>
  <si>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</si>
  <si>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</si>
  <si>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</si>
  <si>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</si>
  <si>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</si>
  <si>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</si>
  <si>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</si>
  <si>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</si>
  <si>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</si>
  <si>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</si>
  <si>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</si>
  <si>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</si>
  <si>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</si>
  <si>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</si>
  <si>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</si>
  <si>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</si>
  <si>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</si>
  <si>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</si>
  <si>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</si>
  <si>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</si>
  <si>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</si>
  <si>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</si>
  <si>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</si>
  <si>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</si>
  <si>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</si>
  <si>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</si>
  <si>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</si>
  <si>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</si>
  <si>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</si>
  <si>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</si>
  <si>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</si>
  <si>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</si>
  <si>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</si>
  <si>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</si>
  <si>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</si>
  <si>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</si>
  <si>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</si>
  <si>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</si>
  <si>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</si>
  <si>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</si>
  <si>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</si>
  <si>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</si>
  <si>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</si>
  <si>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</si>
  <si>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</si>
  <si>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</si>
  <si>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</si>
  <si>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</si>
  <si>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</si>
  <si>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</si>
  <si>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</si>
  <si>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</si>
  <si>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</si>
  <si>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</si>
  <si>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</si>
  <si>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</si>
  <si>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</si>
  <si>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</si>
  <si>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</si>
  <si>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</si>
  <si>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</si>
  <si>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</si>
  <si>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</si>
  <si>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</si>
  <si>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</si>
  <si>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</si>
  <si>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</si>
  <si>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</si>
  <si>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</si>
  <si>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</si>
  <si>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</si>
  <si>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</si>
  <si>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</si>
  <si>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</si>
  <si>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</si>
  <si>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</si>
  <si>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</si>
  <si>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</si>
  <si>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</si>
  <si>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</si>
  <si>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</si>
  <si>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</si>
  <si>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</si>
  <si>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</si>
  <si>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</si>
  <si>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</si>
  <si>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</si>
  <si>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</si>
  <si>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</si>
  <si>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</si>
  <si>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</si>
  <si>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</si>
  <si>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</si>
  <si>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</si>
  <si>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</si>
  <si>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</si>
  <si>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</si>
  <si>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</si>
  <si>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</si>
  <si>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</si>
  <si>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</si>
  <si>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</si>
  <si>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</si>
  <si>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</si>
  <si>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</si>
  <si>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</si>
  <si>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</si>
  <si>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</si>
  <si>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</si>
  <si>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</si>
  <si>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</si>
  <si>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</si>
  <si>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</si>
  <si>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</si>
  <si>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</si>
  <si>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</si>
  <si>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</si>
  <si>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</si>
  <si>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</si>
  <si>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</si>
  <si>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</si>
  <si>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</si>
  <si>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</si>
  <si>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</si>
  <si>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</si>
  <si>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</si>
  <si>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</si>
  <si>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</si>
  <si>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</si>
  <si>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</si>
  <si>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</si>
  <si>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</si>
  <si>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</si>
  <si>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</si>
  <si>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</si>
  <si>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</si>
  <si>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</si>
  <si>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</si>
  <si>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</si>
  <si>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</si>
  <si>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</si>
  <si>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</si>
  <si>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</si>
  <si>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</si>
  <si>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</si>
  <si>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</si>
  <si>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</si>
  <si>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</si>
  <si>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</si>
  <si>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</si>
  <si>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</si>
  <si>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</si>
  <si>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</si>
  <si>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</si>
  <si>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</si>
  <si>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</si>
  <si>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</si>
  <si>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</si>
  <si>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</si>
  <si>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</si>
  <si>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</si>
  <si>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</si>
  <si>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</si>
  <si>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</si>
  <si>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</si>
  <si>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</si>
  <si>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</si>
  <si>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</si>
  <si>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</si>
  <si>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</si>
  <si>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</si>
  <si>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</si>
  <si>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</si>
  <si>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</si>
  <si>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</si>
  <si>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</si>
  <si>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</si>
  <si>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</si>
  <si>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</si>
  <si>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</si>
  <si>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</si>
  <si>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</si>
  <si>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</si>
  <si>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</si>
  <si>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</si>
  <si>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</si>
  <si>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</si>
  <si>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</si>
  <si>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</si>
  <si>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</si>
  <si>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</si>
  <si>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</si>
  <si>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</si>
  <si>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</si>
  <si>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</si>
  <si>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</si>
  <si>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</si>
  <si>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</si>
  <si>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</si>
  <si>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</si>
  <si>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</si>
  <si>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</si>
  <si>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</si>
  <si>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</si>
  <si>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</si>
  <si>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</si>
  <si>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</si>
  <si>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</si>
  <si>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</si>
  <si>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</si>
  <si>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</si>
  <si>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</si>
  <si>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</si>
  <si>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</si>
  <si>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</si>
  <si>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</si>
  <si>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</si>
  <si>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</si>
  <si>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</si>
  <si>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</si>
  <si>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</si>
  <si>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</si>
  <si>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</si>
  <si>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</si>
  <si>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</si>
  <si>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</si>
  <si>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</si>
  <si>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</si>
  <si>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</si>
  <si>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</si>
  <si>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</si>
  <si>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</si>
  <si>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</si>
  <si>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</si>
  <si>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</si>
  <si>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</si>
  <si>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</si>
  <si>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</si>
  <si>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</si>
  <si>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</si>
  <si>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</si>
  <si>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</si>
  <si>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</si>
  <si>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</si>
  <si>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</si>
  <si>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</si>
  <si>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</si>
  <si>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</si>
  <si>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</si>
  <si>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</si>
  <si>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</si>
  <si>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</si>
  <si>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</si>
  <si>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</si>
  <si>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</si>
  <si>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</si>
  <si>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</si>
  <si>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</si>
  <si>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</si>
  <si>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</si>
  <si>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</si>
  <si>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</si>
  <si>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</si>
  <si>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</si>
  <si>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</si>
  <si>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</si>
  <si>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</si>
  <si>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</si>
  <si>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</si>
  <si>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</si>
  <si>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</si>
  <si>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</si>
  <si>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</si>
  <si>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</si>
  <si>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</si>
  <si>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</si>
  <si>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</si>
  <si>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</si>
  <si>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</si>
  <si>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</si>
  <si>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</si>
  <si>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</si>
  <si>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</si>
  <si>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</si>
  <si>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</si>
  <si>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</si>
  <si>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</si>
  <si>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</si>
  <si>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</si>
  <si>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</si>
  <si>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</si>
  <si>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</si>
  <si>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</si>
  <si>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</si>
  <si>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</si>
  <si>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</si>
  <si>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</si>
  <si>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</si>
  <si>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</si>
  <si>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</si>
  <si>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</si>
  <si>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</si>
  <si>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</si>
  <si>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</si>
  <si>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</si>
  <si>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</si>
  <si>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</si>
  <si>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</si>
  <si>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</si>
  <si>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</si>
  <si>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</si>
  <si>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</si>
  <si>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</si>
  <si>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</si>
  <si>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</si>
  <si>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</si>
  <si>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</si>
  <si>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</si>
  <si>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</si>
  <si>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</si>
  <si>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</si>
  <si>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</si>
  <si>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</si>
  <si>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</si>
  <si>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</si>
  <si>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</si>
  <si>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</si>
  <si>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</si>
  <si>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</si>
  <si>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</si>
  <si>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</si>
  <si>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</si>
  <si>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</si>
  <si>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</si>
  <si>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</si>
  <si>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</si>
  <si>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</si>
  <si>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</si>
  <si>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</si>
  <si>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</si>
  <si>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</si>
  <si>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</si>
  <si>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</si>
  <si>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</si>
  <si>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</si>
  <si>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</si>
  <si>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</si>
  <si>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</si>
  <si>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</si>
  <si>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</si>
  <si>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</si>
  <si>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</si>
  <si>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</si>
  <si>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</si>
  <si>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</si>
  <si>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</si>
  <si>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</si>
  <si>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</si>
  <si>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</si>
  <si>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</si>
  <si>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</si>
  <si>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</si>
  <si>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</si>
  <si>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</si>
  <si>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</si>
  <si>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</si>
  <si>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</si>
  <si>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</si>
  <si>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</si>
  <si>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</si>
  <si>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</si>
  <si>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</si>
  <si>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</si>
  <si>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</si>
  <si>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</si>
  <si>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</si>
  <si>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</si>
  <si>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</si>
  <si>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</si>
  <si>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</si>
  <si>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</si>
  <si>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</si>
  <si>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</si>
  <si>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</si>
  <si>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</si>
  <si>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</si>
  <si>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</si>
  <si>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</si>
  <si>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</si>
  <si>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</si>
  <si>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</si>
  <si>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</si>
  <si>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</si>
  <si>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</si>
  <si>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</si>
  <si>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</si>
  <si>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</si>
  <si>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</si>
  <si>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</si>
  <si>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</si>
  <si>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</si>
  <si>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</si>
  <si>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</si>
  <si>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</si>
  <si>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</si>
  <si>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</si>
  <si>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</si>
  <si>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</si>
  <si>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</si>
  <si>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</si>
  <si>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</si>
  <si>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</si>
  <si>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</si>
  <si>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</si>
  <si>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</si>
  <si>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</si>
  <si>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</si>
  <si>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</si>
  <si>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</si>
  <si>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</si>
  <si>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</si>
  <si>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</si>
  <si>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</si>
  <si>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</si>
  <si>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</si>
  <si>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</si>
  <si>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</si>
  <si>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</si>
  <si>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</si>
  <si>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</si>
  <si>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</si>
  <si>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</si>
  <si>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</si>
  <si>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</si>
  <si>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</si>
  <si>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</si>
  <si>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</si>
  <si>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</si>
  <si>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</si>
  <si>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</si>
  <si>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</si>
  <si>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</si>
  <si>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</si>
  <si>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</si>
  <si>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</si>
  <si>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</si>
  <si>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</si>
  <si>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</si>
  <si>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</si>
  <si>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</si>
  <si>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</si>
  <si>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</si>
  <si>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</si>
  <si>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</si>
  <si>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</si>
  <si>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</si>
  <si>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</si>
  <si>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</si>
  <si>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</si>
  <si>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</si>
  <si>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</si>
  <si>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</si>
  <si>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</si>
  <si>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</si>
  <si>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</si>
  <si>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</si>
  <si>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</si>
  <si>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</si>
  <si>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</si>
  <si>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</si>
  <si>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</si>
  <si>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</si>
  <si>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</si>
  <si>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</si>
  <si>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</si>
  <si>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</si>
  <si>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</si>
  <si>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</si>
  <si>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</si>
  <si>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</si>
  <si>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</si>
  <si>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</si>
  <si>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</si>
  <si>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</si>
  <si>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</si>
  <si>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</si>
  <si>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</si>
  <si>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</si>
  <si>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</si>
  <si>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</si>
  <si>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</si>
  <si>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</si>
  <si>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</si>
  <si>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</si>
  <si>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</si>
  <si>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</si>
  <si>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</si>
  <si>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</si>
  <si>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</si>
  <si>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</si>
  <si>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</si>
  <si>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</si>
  <si>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</si>
  <si>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</si>
  <si>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</si>
  <si>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</si>
  <si>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</si>
  <si>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</si>
  <si>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</si>
  <si>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</si>
  <si>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</si>
  <si>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</si>
  <si>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</si>
  <si>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</si>
  <si>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</si>
  <si>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</si>
  <si>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</si>
  <si>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</si>
  <si>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</si>
  <si>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</si>
  <si>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</si>
  <si>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</si>
  <si>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</si>
  <si>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</si>
  <si>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</si>
  <si>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</si>
  <si>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</si>
  <si>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</si>
  <si>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</si>
  <si>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</si>
  <si>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</si>
  <si>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</si>
  <si>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</si>
  <si>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</si>
  <si>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</si>
  <si>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</si>
  <si>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</si>
  <si>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</si>
  <si>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</si>
  <si>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</si>
  <si>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</si>
  <si>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</si>
  <si>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</si>
  <si>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</si>
  <si>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</si>
  <si>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</si>
  <si>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</si>
  <si>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</si>
  <si>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</si>
  <si>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</si>
  <si>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</si>
  <si>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</si>
  <si>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</si>
  <si>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</si>
  <si>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</si>
  <si>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</si>
  <si>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</si>
  <si>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</si>
  <si>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</si>
  <si>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</si>
  <si>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</si>
  <si>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</si>
  <si>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</si>
  <si>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</si>
  <si>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</si>
  <si>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</si>
  <si>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</si>
  <si>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</si>
  <si>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</si>
  <si>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</si>
  <si>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</si>
  <si>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</si>
  <si>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</si>
  <si>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</si>
  <si>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</si>
  <si>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</si>
  <si>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</si>
  <si>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</si>
  <si>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</si>
  <si>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</si>
  <si>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</si>
  <si>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</si>
  <si>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</si>
  <si>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</si>
  <si>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</si>
  <si>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</si>
  <si>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</si>
  <si>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</si>
  <si>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</si>
  <si>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</si>
  <si>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</si>
  <si>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</si>
  <si>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</si>
  <si>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</si>
  <si>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</si>
  <si>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</si>
  <si>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</si>
  <si>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</si>
  <si>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</si>
  <si>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</si>
  <si>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</si>
  <si>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</si>
  <si>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</si>
  <si>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</si>
  <si>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</si>
  <si>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</si>
  <si>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</si>
  <si>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</si>
  <si>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</si>
  <si>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</si>
  <si>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</si>
  <si>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</si>
  <si>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</si>
  <si>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</si>
  <si>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</si>
  <si>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</si>
  <si>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</si>
  <si>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</si>
  <si>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</si>
  <si>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</si>
  <si>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</si>
  <si>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</si>
  <si>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</si>
  <si>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</si>
  <si>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</si>
  <si>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</si>
  <si>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</si>
  <si>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</si>
  <si>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</si>
  <si>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</si>
  <si>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</si>
  <si>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</si>
  <si>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</si>
  <si>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</si>
  <si>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</si>
  <si>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</si>
  <si>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</si>
  <si>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</si>
  <si>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</si>
  <si>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</si>
  <si>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</si>
  <si>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</si>
  <si>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</si>
  <si>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</si>
  <si>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</si>
  <si>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</si>
  <si>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</si>
  <si>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</si>
  <si>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</si>
  <si>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</si>
  <si>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</si>
  <si>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</si>
  <si>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</si>
  <si>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</si>
  <si>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</si>
  <si>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</si>
  <si>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</si>
  <si>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</si>
  <si>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</si>
  <si>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</si>
  <si>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</si>
  <si>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</si>
  <si>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</si>
  <si>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</si>
  <si>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</si>
  <si>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</si>
  <si>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</si>
  <si>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</si>
  <si>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</si>
  <si>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</si>
  <si>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</si>
  <si>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</si>
  <si>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</si>
  <si>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</si>
  <si>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</si>
  <si>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</si>
  <si>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</si>
  <si>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</si>
  <si>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</si>
  <si>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</si>
  <si>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</si>
  <si>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</si>
  <si>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</si>
  <si>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</si>
  <si>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</si>
  <si>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</si>
  <si>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</si>
  <si>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</si>
  <si>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</si>
  <si>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</si>
  <si>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</si>
  <si>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</si>
  <si>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</si>
  <si>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</si>
  <si>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</si>
  <si>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</si>
  <si>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</si>
  <si>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</si>
  <si>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</si>
  <si>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</si>
  <si>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</si>
  <si>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</si>
  <si>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</si>
  <si>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</si>
  <si>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</si>
  <si>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</si>
  <si>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</si>
  <si>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</si>
  <si>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</si>
  <si>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</si>
  <si>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</si>
  <si>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</si>
  <si>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</si>
  <si>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</si>
  <si>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</si>
  <si>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</si>
  <si>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</si>
  <si>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</si>
  <si>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</si>
  <si>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</si>
  <si>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</si>
  <si>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</si>
  <si>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</si>
  <si>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</si>
  <si>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</si>
  <si>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</si>
  <si>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</si>
  <si>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</si>
  <si>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</si>
  <si>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</si>
  <si>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</si>
  <si>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</si>
  <si>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</si>
  <si>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</si>
  <si>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</si>
  <si>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</si>
  <si>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</si>
  <si>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</si>
  <si>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</si>
  <si>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</si>
  <si>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</si>
  <si>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</si>
  <si>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</si>
  <si>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</si>
  <si>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</si>
  <si>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</si>
  <si>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</si>
  <si>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</si>
  <si>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</si>
  <si>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</si>
  <si>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</si>
  <si>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</si>
  <si>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</si>
  <si>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</si>
  <si>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</si>
  <si>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</si>
  <si>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</si>
  <si>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</si>
  <si>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</si>
  <si>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</si>
  <si>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</si>
  <si>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</si>
  <si>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</si>
  <si>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</si>
  <si>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</si>
  <si>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</si>
  <si>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</si>
  <si>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</si>
  <si>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</si>
  <si>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</si>
  <si>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</si>
  <si>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</si>
  <si>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</si>
  <si>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</si>
  <si>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</si>
  <si>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</si>
  <si>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</si>
  <si>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</si>
  <si>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</si>
  <si>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</si>
  <si>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</si>
  <si>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</si>
  <si>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</si>
  <si>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</si>
  <si>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</si>
  <si>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</si>
  <si>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</si>
  <si>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</si>
  <si>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</si>
  <si>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</si>
  <si>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</si>
  <si>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</si>
  <si>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</si>
  <si>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</si>
  <si>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</si>
  <si>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</si>
  <si>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</si>
  <si>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</si>
  <si>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</si>
  <si>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</si>
  <si>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</si>
  <si>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</si>
  <si>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</si>
  <si>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</si>
  <si>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</si>
  <si>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</si>
  <si>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</si>
  <si>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</si>
  <si>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</si>
  <si>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</si>
  <si>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</si>
  <si>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</si>
  <si>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</si>
  <si>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</si>
  <si>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</si>
  <si>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</si>
  <si>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</si>
  <si>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</si>
  <si>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</si>
  <si>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</si>
  <si>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</si>
  <si>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</si>
  <si>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</si>
  <si>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</si>
  <si>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</si>
  <si>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</si>
  <si>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</si>
  <si>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</si>
  <si>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</si>
  <si>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</si>
  <si>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</si>
  <si>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</si>
  <si>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</si>
  <si>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</si>
  <si>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</si>
  <si>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</si>
  <si>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</si>
  <si>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</si>
  <si>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</si>
  <si>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</si>
  <si>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</si>
  <si>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</si>
  <si>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</si>
  <si>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</si>
  <si>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</si>
  <si>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</si>
  <si>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</si>
  <si>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</si>
  <si>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</si>
  <si>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</si>
  <si>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</si>
  <si>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</si>
  <si>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</si>
  <si>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</si>
  <si>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</si>
  <si>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</si>
  <si>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</si>
  <si>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</si>
  <si>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</si>
  <si>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</si>
  <si>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</si>
  <si>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</si>
  <si>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</si>
  <si>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</si>
  <si>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</si>
  <si>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</si>
  <si>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</si>
  <si>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</si>
  <si>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</si>
  <si>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</si>
  <si>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</si>
  <si>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</si>
  <si>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</si>
  <si>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</si>
  <si>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</si>
  <si>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</si>
  <si>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</si>
  <si>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</si>
  <si>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</si>
  <si>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</si>
  <si>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</si>
  <si>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</si>
  <si>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</si>
  <si>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</si>
  <si>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</si>
  <si>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</si>
  <si>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</si>
  <si>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</si>
  <si>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</si>
  <si>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</si>
  <si>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</si>
  <si>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</si>
  <si>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</si>
  <si>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</si>
  <si>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</si>
  <si>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</si>
  <si>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</si>
  <si>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</si>
  <si>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</si>
  <si>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</si>
  <si>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</si>
  <si>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</si>
  <si>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</si>
  <si>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</si>
  <si>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</si>
  <si>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</si>
  <si>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</si>
  <si>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</si>
  <si>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</si>
  <si>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</si>
  <si>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</si>
  <si>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</si>
  <si>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</si>
  <si>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</si>
  <si>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</si>
  <si>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</si>
  <si>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</si>
  <si>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</si>
  <si>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</si>
  <si>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</si>
  <si>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</si>
  <si>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</si>
  <si>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</si>
  <si>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</si>
  <si>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</si>
  <si>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</si>
  <si>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</si>
  <si>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</si>
  <si>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</si>
  <si>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</si>
  <si>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</si>
  <si>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</si>
  <si>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</si>
  <si>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</si>
  <si>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</si>
  <si>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</si>
  <si>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</si>
  <si>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</si>
  <si>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</si>
  <si>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</si>
  <si>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</si>
  <si>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</si>
  <si>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</si>
  <si>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</si>
  <si>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</si>
  <si>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</si>
  <si>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</si>
  <si>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</si>
  <si>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</si>
  <si>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</si>
  <si>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</si>
  <si>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</si>
  <si>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</si>
  <si>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</si>
  <si>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</si>
  <si>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</si>
  <si>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</si>
  <si>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</si>
  <si>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</si>
  <si>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</si>
  <si>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</si>
  <si>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</si>
  <si>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</si>
  <si>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</si>
  <si>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</si>
  <si>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</si>
  <si>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</si>
  <si>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</si>
  <si>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</si>
  <si>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</si>
  <si>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</si>
  <si>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</si>
  <si>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</si>
  <si>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</si>
  <si>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</si>
  <si>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</si>
  <si>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</si>
  <si>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</si>
  <si>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</si>
  <si>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</si>
  <si>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</si>
  <si>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</si>
  <si>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</si>
  <si>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</si>
  <si>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</si>
  <si>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</si>
  <si>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</si>
  <si>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</si>
  <si>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</si>
  <si>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</si>
  <si>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</si>
  <si>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</si>
  <si>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</si>
  <si>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</si>
  <si>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</si>
  <si>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</si>
  <si>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</si>
  <si>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</si>
  <si>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</si>
  <si>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</si>
  <si>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</si>
  <si>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</si>
  <si>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</si>
  <si>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</si>
  <si>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</si>
  <si>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</si>
  <si>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</si>
  <si>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</si>
  <si>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</si>
  <si>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</si>
  <si>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</si>
  <si>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</si>
  <si>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</si>
  <si>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</si>
  <si>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</si>
  <si>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</si>
  <si>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</si>
  <si>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</si>
  <si>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</si>
  <si>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</si>
  <si>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</si>
  <si>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</si>
  <si>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</si>
  <si>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</si>
  <si>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</si>
  <si>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</si>
  <si>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</si>
  <si>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</si>
  <si>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</si>
  <si>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</si>
  <si>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</si>
  <si>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</si>
  <si>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</si>
  <si>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</si>
  <si>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</si>
  <si>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</si>
  <si>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</si>
  <si>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</si>
  <si>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</si>
  <si>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</si>
  <si>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</si>
  <si>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</si>
  <si>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</si>
  <si>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</si>
  <si>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</si>
  <si>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</si>
  <si>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</si>
  <si>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</si>
  <si>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</si>
  <si>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</si>
  <si>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</si>
  <si>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</si>
  <si>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</si>
  <si>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</si>
  <si>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</si>
  <si>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</si>
  <si>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</si>
  <si>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</si>
  <si>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</si>
  <si>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</si>
  <si>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</si>
  <si>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</si>
  <si>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</si>
  <si>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</si>
  <si>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</si>
  <si>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</si>
  <si>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</si>
  <si>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</si>
  <si>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</si>
  <si>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</si>
  <si>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</si>
  <si>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</si>
  <si>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</si>
  <si>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</si>
  <si>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</si>
  <si>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</si>
  <si>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</si>
  <si>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</si>
  <si>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</si>
  <si>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</si>
  <si>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</si>
  <si>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</si>
  <si>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</si>
  <si>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</si>
  <si>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</si>
  <si>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</si>
  <si>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</si>
  <si>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</si>
  <si>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</si>
  <si>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</si>
  <si>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</si>
  <si>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</si>
  <si>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</si>
  <si>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</si>
  <si>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</si>
  <si>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</si>
  <si>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</si>
  <si>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</si>
  <si>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</si>
  <si>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</si>
  <si>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</si>
  <si>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</si>
  <si>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</si>
  <si>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</si>
  <si>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</si>
  <si>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</si>
  <si>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</si>
  <si>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</si>
  <si>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</si>
  <si>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</si>
  <si>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</si>
  <si>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</si>
  <si>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</si>
  <si>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</si>
  <si>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</si>
  <si>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</si>
  <si>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</si>
  <si>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</si>
  <si>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</si>
  <si>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</si>
  <si>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</si>
  <si>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</si>
  <si>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</si>
  <si>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</si>
  <si>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</si>
  <si>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</si>
  <si>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</si>
  <si>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</si>
  <si>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</si>
  <si>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</si>
  <si>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</si>
  <si>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</si>
  <si>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</si>
  <si>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</si>
  <si>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</si>
  <si>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</si>
  <si>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</si>
  <si>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</si>
  <si>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</si>
  <si>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</si>
  <si>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</si>
  <si>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</si>
  <si>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</si>
  <si>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</si>
  <si>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</si>
  <si>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</si>
  <si>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</si>
  <si>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</si>
  <si>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</si>
  <si>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</si>
  <si>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</si>
  <si>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</si>
  <si>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</si>
  <si>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</si>
  <si>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</si>
  <si>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</si>
  <si>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</si>
  <si>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</si>
  <si>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</si>
  <si>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</si>
  <si>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</si>
  <si>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</si>
  <si>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</si>
  <si>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</si>
  <si>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</si>
  <si>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</si>
  <si>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</si>
  <si>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</si>
  <si>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</si>
  <si>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</si>
  <si>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</si>
  <si>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</si>
  <si>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</si>
  <si>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</si>
  <si>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</si>
  <si>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</si>
  <si>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</si>
  <si>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</si>
  <si>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</si>
  <si>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</si>
  <si>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</si>
  <si>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</si>
  <si>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</si>
  <si>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</si>
  <si>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</si>
  <si>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</si>
  <si>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</si>
  <si>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</si>
  <si>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</si>
  <si>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</si>
  <si>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</si>
  <si>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</si>
  <si>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</si>
  <si>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</si>
  <si>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</si>
  <si>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</si>
  <si>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</si>
  <si>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</si>
  <si>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</si>
  <si>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</si>
  <si>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</si>
  <si>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</si>
  <si>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</si>
  <si>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</si>
  <si>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</si>
  <si>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</si>
  <si>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</si>
  <si>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</si>
  <si>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</si>
  <si>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</si>
  <si>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</si>
  <si>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</si>
  <si>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</si>
  <si>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</si>
  <si>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</si>
  <si>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</si>
  <si>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</si>
  <si>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</si>
  <si>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</si>
  <si>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</si>
  <si>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</si>
  <si>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</si>
  <si>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</si>
  <si>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</si>
  <si>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</si>
  <si>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</si>
  <si>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</si>
  <si>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</si>
  <si>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</si>
  <si>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</si>
  <si>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</si>
  <si>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</si>
  <si>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</si>
  <si>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</si>
  <si>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</si>
  <si>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</si>
  <si>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</si>
  <si>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</si>
  <si>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</si>
  <si>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</si>
  <si>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</si>
  <si>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</si>
  <si>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</si>
  <si>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</si>
  <si>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</si>
  <si>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</si>
  <si>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</si>
  <si>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</si>
  <si>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</si>
  <si>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</si>
  <si>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</si>
  <si>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</si>
  <si>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</si>
  <si>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</si>
  <si>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</si>
  <si>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</si>
  <si>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</si>
  <si>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</si>
  <si>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</si>
  <si>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</si>
  <si>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</si>
  <si>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</si>
  <si>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</si>
  <si>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</si>
  <si>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</si>
  <si>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</si>
  <si>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</si>
  <si>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</si>
  <si>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</si>
  <si>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</si>
  <si>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</si>
  <si>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</si>
  <si>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</si>
  <si>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</si>
  <si>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</si>
  <si>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</si>
  <si>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</si>
  <si>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</si>
  <si>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</si>
  <si>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</si>
  <si>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</si>
  <si>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</si>
  <si>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</si>
  <si>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</si>
  <si>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</si>
  <si>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</si>
  <si>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</si>
  <si>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</si>
  <si>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</si>
  <si>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</si>
  <si>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</si>
  <si>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</si>
  <si>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</si>
  <si>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</si>
  <si>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</si>
  <si>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</si>
  <si>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</si>
  <si>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</si>
  <si>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</si>
  <si>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</si>
  <si>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</si>
  <si>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</si>
  <si>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</si>
  <si>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</si>
  <si>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</si>
  <si>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</si>
  <si>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</si>
  <si>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</si>
  <si>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</si>
  <si>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</si>
  <si>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</si>
  <si>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</si>
  <si>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</si>
  <si>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</si>
  <si>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</si>
  <si>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</si>
  <si>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</si>
  <si>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</si>
  <si>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</si>
  <si>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</si>
  <si>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</si>
  <si>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</si>
  <si>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</si>
  <si>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</si>
  <si>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</si>
  <si>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</si>
  <si>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</si>
  <si>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</si>
  <si>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</si>
  <si>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</si>
  <si>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</si>
  <si>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</si>
  <si>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</si>
  <si>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</si>
  <si>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</si>
  <si>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</si>
  <si>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</si>
  <si>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</si>
  <si>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</si>
  <si>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</si>
  <si>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</si>
  <si>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</si>
  <si>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</si>
  <si>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</si>
  <si>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</si>
  <si>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</si>
  <si>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</si>
  <si>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</si>
  <si>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</si>
  <si>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</si>
  <si>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</si>
  <si>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</si>
  <si>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</si>
  <si>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</si>
  <si>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</si>
  <si>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</si>
  <si>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</si>
  <si>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</si>
  <si>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</si>
  <si>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</si>
  <si>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</si>
  <si>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</si>
  <si>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</si>
  <si>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</si>
  <si>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</si>
  <si>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</si>
  <si>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</si>
  <si>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</si>
  <si>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</si>
  <si>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</si>
  <si>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</si>
  <si>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</si>
  <si>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</si>
  <si>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</si>
  <si>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</si>
  <si>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</si>
  <si>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</si>
  <si>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</si>
  <si>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</si>
  <si>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</si>
  <si>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</si>
  <si>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</si>
  <si>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</si>
  <si>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</si>
  <si>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</si>
  <si>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</si>
  <si>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</si>
  <si>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</si>
  <si>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</si>
  <si>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</si>
  <si>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</si>
  <si>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</si>
  <si>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</si>
  <si>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</si>
  <si>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</si>
  <si>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</si>
  <si>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</si>
  <si>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</si>
  <si>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</si>
  <si>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</si>
  <si>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</si>
  <si>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</si>
  <si>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</si>
  <si>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</si>
  <si>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</si>
  <si>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</si>
  <si>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</si>
  <si>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</si>
  <si>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</si>
  <si>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</si>
  <si>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</si>
  <si>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</si>
  <si>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</si>
  <si>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</si>
  <si>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</si>
  <si>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</si>
  <si>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</si>
  <si>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</si>
  <si>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</si>
  <si>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</si>
  <si>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</si>
  <si>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</si>
  <si>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</si>
  <si>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</si>
  <si>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</si>
  <si>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</si>
  <si>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</si>
  <si>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</si>
  <si>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</si>
  <si>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</si>
  <si>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</si>
  <si>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</si>
  <si>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</si>
  <si>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</si>
  <si>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</si>
  <si>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</si>
  <si>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</si>
  <si>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</si>
  <si>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</si>
  <si>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</si>
  <si>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</si>
  <si>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</si>
  <si>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</si>
  <si>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</si>
  <si>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</si>
  <si>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</si>
  <si>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</si>
  <si>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</si>
  <si>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</si>
  <si>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</si>
  <si>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</si>
  <si>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</si>
  <si>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</si>
  <si>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</si>
  <si>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</si>
  <si>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</si>
  <si>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</si>
  <si>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</si>
  <si>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</si>
  <si>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</si>
  <si>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</si>
  <si>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</si>
  <si>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</si>
  <si>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</si>
  <si>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</si>
  <si>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</si>
  <si>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</si>
  <si>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</si>
  <si>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</si>
  <si>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</si>
  <si>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</si>
  <si>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</si>
  <si>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</si>
  <si>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</si>
  <si>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</si>
  <si>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</si>
  <si>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</si>
  <si>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</si>
  <si>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</si>
  <si>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</si>
  <si>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</si>
  <si>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</si>
  <si>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</si>
  <si>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</si>
  <si>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</si>
  <si>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</si>
  <si>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</si>
  <si>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</si>
  <si>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</si>
  <si>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</si>
  <si>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</si>
  <si>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</si>
  <si>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</si>
  <si>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</si>
  <si>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</si>
  <si>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</si>
  <si>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</si>
  <si>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</si>
  <si>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</si>
  <si>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</si>
  <si>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</si>
  <si>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</si>
  <si>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</si>
  <si>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</si>
  <si>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</si>
  <si>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</si>
  <si>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</si>
  <si>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</si>
  <si>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</si>
  <si>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</si>
  <si>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</si>
  <si>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</si>
  <si>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</si>
  <si>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</si>
  <si>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</si>
  <si>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</si>
  <si>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</si>
  <si>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</si>
  <si>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</si>
  <si>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</si>
  <si>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</si>
  <si>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</si>
  <si>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</si>
  <si>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</si>
  <si>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</si>
  <si>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</si>
  <si>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</si>
  <si>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</si>
  <si>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</si>
  <si>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</si>
  <si>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</si>
  <si>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</si>
  <si>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</si>
  <si>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</si>
  <si>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</si>
  <si>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</si>
  <si>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</si>
  <si>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</si>
  <si>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</si>
  <si>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</si>
  <si>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</si>
  <si>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</si>
  <si>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</si>
  <si>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</si>
  <si>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</si>
  <si>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</si>
  <si>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</si>
  <si>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</si>
  <si>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</si>
  <si>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</si>
  <si>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</si>
  <si>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</si>
  <si>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</si>
  <si>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</si>
  <si>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</si>
  <si>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</si>
  <si>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</si>
  <si>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</si>
  <si>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</si>
  <si>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</si>
  <si>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</si>
  <si>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</si>
  <si>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</si>
  <si>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</si>
  <si>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</si>
  <si>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</si>
  <si>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</si>
  <si>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</si>
  <si>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</si>
  <si>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</si>
  <si>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</si>
  <si>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</si>
  <si>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</si>
  <si>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</si>
  <si>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</si>
  <si>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</si>
  <si>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</si>
  <si>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</si>
  <si>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</si>
  <si>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</si>
  <si>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</si>
  <si>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</si>
  <si>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</si>
  <si>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</si>
  <si>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</si>
  <si>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</si>
  <si>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</si>
  <si>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</si>
  <si>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</si>
  <si>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</si>
  <si>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</si>
  <si>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</si>
  <si>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</si>
  <si>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</si>
  <si>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</si>
  <si>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</si>
  <si>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</si>
  <si>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</si>
  <si>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</si>
  <si>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</si>
  <si>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</si>
  <si>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</si>
  <si>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</si>
  <si>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</si>
  <si>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</si>
  <si>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</si>
  <si>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</si>
  <si>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</si>
  <si>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</si>
  <si>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</si>
  <si>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</si>
  <si>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</si>
  <si>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</si>
  <si>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</si>
  <si>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</si>
  <si>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</si>
  <si>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</si>
  <si>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</si>
  <si>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</si>
  <si>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</si>
  <si>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</si>
  <si>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</si>
  <si>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</si>
  <si>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</si>
  <si>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</si>
  <si>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</si>
  <si>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</si>
  <si>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</si>
  <si>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</si>
  <si>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</si>
  <si>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</si>
  <si>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</si>
  <si>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</si>
  <si>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</si>
  <si>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</si>
  <si>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</si>
  <si>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</si>
  <si>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</si>
  <si>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</si>
  <si>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</si>
  <si>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</si>
  <si>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</si>
  <si>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</si>
  <si>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</si>
  <si>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</si>
  <si>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</si>
  <si>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</si>
  <si>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</si>
  <si>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</si>
  <si>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</si>
  <si>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</si>
  <si>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</si>
  <si>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</si>
  <si>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</si>
  <si>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</si>
  <si>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</si>
  <si>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</si>
  <si>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</si>
  <si>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</si>
  <si>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</si>
  <si>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</si>
  <si>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</si>
  <si>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</si>
  <si>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</si>
  <si>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</si>
  <si>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</si>
  <si>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</si>
  <si>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</si>
  <si>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</si>
  <si>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</si>
  <si>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</si>
  <si>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</si>
  <si>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</si>
  <si>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</si>
  <si>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</si>
  <si>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</si>
  <si>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</si>
  <si>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</si>
  <si>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</si>
  <si>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</si>
  <si>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</si>
  <si>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</si>
  <si>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</si>
  <si>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</si>
  <si>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</si>
  <si>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</si>
  <si>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</si>
  <si>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</si>
  <si>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</si>
  <si>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</si>
  <si>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</si>
  <si>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</si>
  <si>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</si>
  <si>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</si>
  <si>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</si>
  <si>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</si>
  <si>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</si>
  <si>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</si>
  <si>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</si>
  <si>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</si>
  <si>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</si>
  <si>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</si>
  <si>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</si>
  <si>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</si>
  <si>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</si>
  <si>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</si>
  <si>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</si>
  <si>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</si>
  <si>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</si>
  <si>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</si>
  <si>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</si>
  <si>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</si>
  <si>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</si>
  <si>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</si>
  <si>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</si>
  <si>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</si>
  <si>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</si>
  <si>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</si>
  <si>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</si>
  <si>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</si>
  <si>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</si>
  <si>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</si>
  <si>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</si>
  <si>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</si>
  <si>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</si>
  <si>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</si>
  <si>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</si>
  <si>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</si>
  <si>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</si>
  <si>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</si>
  <si>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</si>
  <si>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</si>
  <si>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</si>
  <si>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</si>
  <si>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</si>
  <si>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</si>
  <si>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</si>
  <si>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</si>
  <si>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</si>
  <si>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</si>
  <si>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</si>
  <si>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</si>
  <si>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</si>
  <si>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</si>
  <si>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</si>
  <si>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</si>
  <si>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</si>
  <si>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</si>
  <si>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</si>
  <si>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</si>
  <si>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</si>
  <si>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</si>
  <si>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</si>
  <si>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</si>
  <si>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</si>
  <si>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</si>
  <si>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</si>
  <si>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</si>
  <si>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</si>
  <si>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</si>
  <si>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</si>
  <si>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</si>
  <si>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</si>
  <si>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</si>
  <si>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</si>
  <si>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</si>
  <si>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</si>
  <si>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</si>
  <si>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</si>
  <si>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</si>
  <si>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</si>
  <si>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</si>
  <si>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</si>
  <si>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</si>
  <si>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</si>
  <si>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</si>
  <si>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</si>
  <si>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</si>
  <si>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</si>
  <si>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</si>
  <si>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</si>
  <si>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</si>
  <si>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</si>
  <si>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</si>
  <si>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</si>
  <si>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</si>
  <si>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</si>
  <si>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</si>
  <si>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</si>
  <si>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</si>
  <si>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</si>
  <si>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</si>
  <si>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</si>
  <si>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</si>
  <si>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</si>
  <si>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</si>
  <si>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</si>
  <si>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</si>
  <si>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</si>
  <si>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</si>
  <si>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</si>
  <si>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</si>
  <si>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</si>
  <si>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</si>
  <si>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</si>
  <si>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</si>
  <si>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</si>
  <si>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</si>
  <si>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</si>
  <si>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</si>
  <si>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</si>
  <si>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</si>
  <si>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</si>
  <si>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</si>
  <si>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</si>
  <si>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</si>
  <si>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</si>
  <si>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</si>
  <si>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</si>
  <si>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</si>
  <si>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</si>
  <si>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</si>
  <si>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</si>
  <si>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</si>
  <si>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</si>
  <si>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</si>
  <si>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</si>
  <si>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</si>
  <si>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</si>
  <si>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</si>
  <si>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</si>
  <si>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</si>
  <si>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</si>
  <si>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</si>
  <si>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</si>
  <si>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</si>
  <si>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</si>
  <si>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</si>
  <si>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</si>
  <si>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</si>
  <si>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</si>
  <si>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</si>
  <si>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</si>
  <si>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</si>
  <si>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</si>
  <si>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</si>
  <si>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</si>
  <si>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</si>
  <si>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</si>
  <si>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</si>
  <si>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</si>
  <si>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</si>
  <si>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</si>
  <si>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</si>
  <si>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</si>
  <si>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</si>
  <si>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</si>
  <si>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</si>
  <si>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</si>
  <si>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</si>
  <si>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</si>
  <si>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</si>
  <si>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</si>
  <si>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</si>
  <si>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</si>
  <si>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</si>
  <si>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</si>
  <si>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</si>
  <si>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</si>
  <si>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</si>
  <si>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</si>
  <si>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</si>
  <si>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</si>
  <si>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</si>
  <si>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</si>
  <si>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</si>
  <si>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</si>
  <si>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</si>
  <si>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</si>
  <si>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</si>
  <si>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</si>
  <si>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</si>
  <si>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</si>
  <si>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</si>
  <si>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</si>
  <si>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</si>
  <si>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</si>
  <si>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</si>
  <si>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</si>
  <si>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</si>
  <si>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</si>
  <si>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</si>
  <si>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</si>
  <si>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</si>
  <si>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</si>
  <si>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</si>
  <si>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</si>
  <si>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</si>
  <si>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</si>
  <si>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</si>
  <si>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</si>
  <si>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</si>
  <si>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</si>
  <si>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</si>
  <si>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</si>
  <si>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</si>
  <si>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</si>
  <si>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</si>
  <si>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</si>
  <si>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</si>
  <si>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</si>
  <si>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</si>
  <si>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</si>
  <si>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</si>
  <si>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</si>
  <si>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</si>
  <si>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</si>
  <si>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</si>
  <si>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</si>
  <si>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</si>
  <si>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</si>
  <si>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</si>
  <si>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</si>
  <si>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</si>
  <si>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</si>
  <si>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</si>
  <si>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</si>
  <si>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</si>
  <si>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</si>
  <si>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</si>
  <si>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</si>
  <si>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</si>
  <si>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</si>
  <si>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</si>
  <si>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</si>
  <si>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</si>
  <si>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</si>
  <si>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</si>
  <si>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</si>
  <si>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</si>
  <si>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</si>
  <si>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</si>
  <si>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</si>
  <si>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</si>
  <si>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</si>
  <si>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</si>
  <si>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</si>
  <si>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</si>
  <si>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</si>
  <si>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</si>
  <si>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</si>
  <si>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</si>
  <si>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</si>
  <si>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</si>
  <si>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</si>
  <si>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</si>
  <si>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</si>
  <si>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</si>
  <si>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</si>
  <si>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</si>
  <si>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</si>
  <si>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</si>
  <si>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</si>
  <si>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</si>
  <si>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</si>
  <si>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</si>
  <si>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</si>
  <si>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</si>
  <si>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</si>
  <si>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</si>
  <si>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</si>
  <si>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</si>
  <si>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</si>
  <si>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</si>
  <si>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</si>
  <si>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</si>
  <si>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</si>
  <si>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</si>
  <si>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</si>
  <si>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</si>
  <si>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</si>
  <si>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</si>
  <si>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</si>
  <si>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</si>
  <si>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</si>
  <si>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</si>
  <si>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</si>
  <si>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</si>
  <si>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</si>
  <si>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</si>
  <si>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</si>
  <si>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</si>
  <si>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</si>
  <si>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</si>
  <si>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</si>
  <si>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</si>
  <si>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</si>
  <si>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</si>
  <si>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</si>
  <si>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</si>
  <si>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</si>
  <si>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</si>
  <si>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</si>
  <si>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</si>
  <si>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</si>
  <si>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</si>
  <si>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</si>
  <si>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</si>
  <si>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</si>
  <si>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</si>
  <si>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</si>
  <si>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</si>
  <si>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</si>
  <si>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</si>
  <si>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</si>
  <si>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</si>
  <si>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</si>
  <si>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</si>
  <si>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</si>
  <si>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</si>
  <si>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</si>
  <si>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</si>
  <si>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</si>
  <si>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</si>
  <si>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</si>
  <si>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</si>
  <si>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</si>
  <si>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</si>
  <si>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</si>
  <si>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</si>
  <si>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</si>
  <si>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</si>
  <si>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</si>
  <si>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</si>
  <si>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</si>
  <si>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</si>
  <si>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</si>
  <si>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</si>
  <si>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</si>
  <si>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</si>
  <si>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</si>
  <si>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</si>
  <si>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</si>
  <si>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</si>
  <si>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</si>
  <si>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</si>
  <si>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</si>
  <si>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</si>
  <si>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</si>
  <si>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</si>
  <si>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</si>
  <si>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</si>
  <si>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</si>
  <si>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</si>
  <si>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</si>
  <si>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</si>
  <si>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</si>
  <si>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</si>
  <si>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</si>
  <si>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</si>
  <si>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</si>
  <si>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</si>
  <si>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</si>
  <si>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</si>
  <si>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</si>
  <si>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</si>
  <si>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</si>
  <si>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</si>
  <si>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</si>
  <si>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</si>
  <si>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</si>
  <si>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</si>
  <si>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</si>
  <si>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</si>
  <si>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</si>
  <si>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</si>
  <si>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</si>
  <si>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</si>
  <si>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</si>
  <si>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</si>
  <si>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</si>
  <si>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</si>
  <si>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</si>
  <si>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</si>
  <si>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</si>
  <si>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</si>
  <si>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</si>
  <si>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</si>
  <si>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</si>
  <si>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</si>
  <si>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</si>
  <si>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</si>
  <si>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</si>
  <si>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</si>
  <si>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</si>
  <si>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</si>
  <si>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</si>
  <si>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</si>
  <si>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</si>
  <si>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</si>
  <si>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</si>
  <si>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</si>
  <si>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</si>
  <si>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</si>
  <si>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</si>
  <si>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</si>
  <si>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</si>
  <si>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</si>
  <si>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</si>
  <si>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</si>
  <si>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</si>
  <si>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</si>
  <si>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</si>
  <si>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</si>
  <si>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</si>
  <si>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</si>
  <si>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</si>
  <si>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</si>
  <si>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</si>
  <si>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</si>
  <si>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</si>
  <si>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</si>
  <si>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</si>
  <si>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</si>
  <si>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</si>
  <si>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</si>
  <si>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</si>
  <si>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</si>
  <si>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</si>
  <si>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</si>
  <si>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</si>
  <si>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</si>
  <si>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</si>
  <si>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</si>
  <si>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</si>
  <si>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</si>
  <si>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</si>
  <si>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</si>
  <si>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</si>
  <si>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</si>
  <si>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</si>
  <si>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</si>
  <si>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</si>
  <si>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</si>
  <si>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</si>
  <si>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</si>
  <si>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</si>
  <si>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</si>
  <si>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</si>
  <si>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</si>
  <si>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</si>
  <si>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</si>
  <si>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</si>
  <si>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</si>
  <si>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</si>
  <si>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</si>
  <si>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</si>
  <si>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</si>
  <si>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</si>
  <si>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</si>
  <si>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</si>
  <si>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</si>
  <si>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</si>
  <si>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</si>
  <si>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</si>
  <si>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</si>
  <si>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</si>
  <si>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</si>
  <si>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</si>
  <si>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</si>
  <si>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</si>
  <si>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</si>
  <si>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</si>
  <si>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</si>
  <si>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</si>
  <si>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</si>
  <si>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</si>
  <si>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</si>
  <si>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</si>
  <si>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</si>
  <si>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</si>
  <si>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</si>
  <si>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</si>
  <si>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</si>
  <si>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</si>
  <si>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</si>
  <si>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</si>
  <si>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</si>
  <si>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</si>
  <si>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</si>
  <si>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</si>
  <si>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</si>
  <si>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</si>
  <si>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</si>
  <si>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</si>
  <si>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</si>
  <si>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</si>
  <si>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</si>
  <si>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</si>
  <si>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</si>
  <si>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</si>
  <si>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</si>
  <si>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</si>
  <si>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</si>
  <si>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</si>
  <si>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</si>
  <si>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</si>
  <si>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</si>
  <si>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</si>
  <si>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</si>
  <si>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</si>
  <si>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</si>
  <si>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</si>
  <si>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</si>
  <si>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</si>
  <si>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</si>
  <si>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</si>
  <si>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</si>
  <si>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</si>
  <si>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</si>
  <si>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</si>
  <si>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</si>
  <si>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</si>
  <si>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</si>
  <si>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</si>
  <si>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</si>
  <si>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</si>
  <si>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</si>
  <si>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</si>
  <si>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</si>
  <si>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</si>
  <si>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</si>
  <si>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</si>
  <si>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</si>
  <si>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</si>
  <si>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</si>
  <si>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</si>
  <si>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</si>
  <si>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</si>
  <si>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</si>
  <si>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</si>
  <si>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</si>
  <si>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</si>
  <si>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</si>
  <si>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</si>
  <si>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</si>
  <si>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</si>
  <si>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</si>
  <si>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</si>
  <si>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</si>
  <si>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</si>
  <si>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</si>
  <si>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</si>
  <si>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</si>
  <si>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</si>
  <si>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</si>
  <si>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</si>
  <si>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</si>
  <si>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</si>
  <si>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</si>
  <si>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</si>
  <si>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</si>
  <si>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</si>
  <si>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</si>
  <si>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</si>
  <si>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</si>
  <si>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</si>
  <si>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</si>
  <si>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</si>
  <si>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</si>
  <si>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</si>
  <si>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</si>
  <si>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</si>
  <si>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</si>
  <si>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</si>
  <si>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</si>
  <si>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</si>
  <si>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</si>
  <si>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</si>
  <si>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</si>
  <si>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</si>
  <si>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</si>
  <si>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</si>
  <si>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</si>
  <si>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</si>
  <si>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</si>
  <si>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</si>
  <si>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</si>
  <si>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</si>
  <si>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</si>
  <si>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</si>
  <si>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</si>
  <si>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</si>
  <si>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</si>
  <si>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</si>
  <si>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</si>
  <si>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</si>
  <si>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</si>
  <si>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</si>
  <si>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</si>
  <si>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</si>
  <si>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</si>
  <si>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</si>
  <si>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</si>
  <si>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</si>
  <si>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</si>
  <si>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</si>
  <si>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</si>
  <si>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</si>
  <si>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</si>
  <si>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</si>
  <si>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</si>
  <si>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</si>
  <si>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</si>
  <si>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</si>
  <si>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</si>
  <si>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</si>
  <si>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</si>
  <si>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</si>
  <si>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</si>
  <si>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</si>
  <si>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</si>
  <si>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</si>
  <si>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</si>
  <si>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</si>
  <si>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</si>
  <si>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</si>
  <si>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</si>
  <si>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</si>
  <si>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</si>
  <si>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</si>
  <si>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</si>
  <si>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</si>
  <si>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</si>
  <si>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</si>
  <si>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</si>
  <si>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</si>
  <si>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</si>
  <si>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</si>
  <si>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</si>
  <si>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</si>
  <si>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</si>
  <si>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</si>
  <si>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</si>
  <si>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</si>
  <si>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</si>
  <si>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</si>
  <si>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</si>
  <si>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</si>
  <si>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</si>
  <si>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</si>
  <si>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</si>
  <si>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</si>
  <si>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</si>
  <si>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</si>
  <si>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</si>
  <si>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</si>
  <si>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</si>
  <si>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</si>
  <si>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</si>
  <si>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</si>
  <si>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</si>
  <si>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</si>
  <si>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</si>
  <si>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</si>
  <si>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</si>
  <si>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</si>
  <si>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</si>
  <si>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</si>
  <si>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</si>
  <si>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</si>
  <si>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</si>
  <si>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</si>
  <si>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</si>
  <si>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</si>
  <si>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</si>
  <si>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</si>
  <si>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</si>
  <si>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</si>
  <si>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</si>
  <si>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</si>
  <si>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</si>
  <si>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</si>
  <si>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</si>
  <si>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</si>
  <si>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</si>
  <si>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</si>
  <si>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</si>
  <si>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</si>
  <si>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</si>
  <si>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</si>
  <si>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</si>
  <si>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</si>
  <si>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</si>
  <si>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</si>
  <si>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</si>
  <si>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</si>
  <si>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</si>
  <si>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</si>
  <si>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</si>
  <si>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</si>
  <si>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</si>
  <si>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</si>
  <si>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</si>
  <si>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</si>
  <si>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</si>
  <si>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</si>
  <si>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</si>
  <si>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</si>
  <si>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</si>
  <si>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</si>
  <si>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</si>
  <si>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</si>
  <si>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</si>
  <si>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</si>
  <si>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</si>
  <si>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</si>
  <si>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</si>
  <si>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</si>
  <si>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</si>
  <si>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</si>
  <si>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</si>
  <si>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</si>
  <si>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</si>
  <si>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</si>
  <si>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</si>
  <si>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</si>
  <si>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</si>
  <si>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</si>
  <si>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</si>
  <si>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</si>
  <si>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</si>
  <si>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</si>
  <si>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</si>
  <si>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</si>
  <si>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</si>
  <si>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</si>
  <si>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</si>
  <si>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</si>
  <si>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</si>
  <si>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</si>
  <si>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</si>
  <si>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</si>
  <si>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</si>
  <si>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</si>
  <si>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</si>
  <si>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</si>
  <si>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</si>
  <si>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</si>
  <si>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</si>
  <si>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</si>
  <si>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</si>
  <si>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</si>
  <si>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</si>
  <si>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</si>
  <si>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</si>
  <si>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</si>
  <si>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</si>
  <si>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</si>
  <si>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</si>
  <si>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</si>
  <si>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</si>
  <si>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</si>
  <si>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</si>
  <si>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</si>
  <si>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</si>
  <si>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</si>
  <si>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</si>
  <si>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</si>
  <si>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</si>
  <si>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</si>
  <si>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</si>
  <si>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</si>
  <si>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</si>
  <si>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</si>
  <si>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</si>
  <si>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</si>
  <si>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</si>
  <si>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</si>
  <si>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</si>
  <si>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</si>
  <si>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</si>
  <si>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</si>
  <si>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</si>
  <si>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</si>
  <si>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</si>
  <si>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</si>
  <si>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</si>
  <si>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</si>
  <si>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</si>
  <si>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</si>
  <si>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</si>
  <si>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</si>
  <si>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</si>
  <si>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</si>
  <si>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</si>
  <si>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</si>
  <si>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</si>
  <si>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</si>
  <si>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</si>
  <si>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</si>
  <si>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</si>
  <si>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</si>
  <si>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</si>
  <si>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</si>
  <si>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</si>
  <si>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</si>
  <si>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</si>
  <si>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</si>
  <si>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</si>
  <si>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</si>
  <si>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</si>
  <si>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</si>
  <si>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</si>
  <si>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</si>
  <si>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</si>
  <si>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</si>
  <si>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</si>
  <si>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</si>
  <si>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</si>
  <si>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</si>
  <si>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</si>
  <si>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</si>
  <si>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</si>
  <si>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</si>
  <si>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</si>
  <si>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</si>
  <si>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</si>
  <si>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</si>
  <si>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</si>
  <si>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</si>
  <si>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</si>
  <si>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</si>
  <si>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</si>
  <si>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</si>
  <si>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</si>
  <si>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</si>
  <si>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</si>
  <si>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</si>
  <si>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</si>
  <si>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</si>
  <si>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</si>
  <si>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</si>
  <si>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</si>
  <si>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</si>
  <si>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</si>
  <si>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</si>
  <si>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</si>
  <si>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</si>
  <si>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</si>
  <si>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</si>
  <si>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</si>
  <si>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</si>
  <si>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</si>
  <si>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</si>
  <si>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</si>
  <si>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</si>
  <si>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</si>
  <si>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</si>
  <si>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</si>
  <si>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</si>
  <si>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</si>
  <si>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</si>
  <si>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</si>
  <si>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</si>
  <si>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</si>
  <si>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</si>
  <si>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</si>
  <si>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</si>
  <si>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</si>
  <si>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</si>
  <si>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</si>
  <si>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</si>
  <si>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</si>
  <si>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</si>
  <si>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</si>
  <si>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</si>
  <si>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</si>
  <si>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</si>
  <si>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</si>
  <si>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</si>
  <si>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</si>
  <si>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</si>
  <si>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</si>
  <si>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</si>
  <si>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</si>
  <si>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</si>
  <si>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</si>
  <si>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</si>
  <si>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</si>
  <si>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</si>
  <si>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</si>
  <si>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</si>
  <si>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</si>
  <si>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</si>
  <si>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</si>
  <si>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</si>
  <si>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</si>
  <si>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</si>
  <si>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</si>
  <si>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</si>
  <si>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</si>
  <si>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</si>
  <si>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</si>
  <si>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</si>
  <si>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</si>
  <si>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</si>
  <si>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</si>
  <si>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</si>
  <si>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</si>
  <si>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</si>
  <si>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</si>
  <si>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</si>
  <si>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</si>
  <si>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</si>
  <si>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</si>
  <si>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</si>
  <si>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</si>
  <si>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</si>
  <si>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</si>
  <si>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</si>
  <si>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</si>
  <si>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</si>
  <si>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</si>
  <si>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</si>
  <si>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</si>
  <si>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</si>
  <si>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</si>
  <si>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</si>
  <si>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</si>
  <si>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</si>
  <si>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</si>
  <si>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</si>
  <si>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</si>
  <si>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</si>
  <si>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</si>
  <si>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</si>
  <si>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</si>
  <si>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</si>
  <si>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</si>
  <si>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</si>
  <si>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</si>
  <si>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</si>
  <si>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</si>
  <si>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</si>
  <si>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</si>
  <si>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</si>
  <si>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</si>
  <si>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</si>
  <si>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</si>
  <si>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</si>
  <si>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</si>
  <si>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</si>
  <si>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</si>
  <si>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</si>
  <si>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</si>
  <si>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</si>
  <si>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</si>
  <si>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</si>
  <si>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</si>
  <si>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</si>
  <si>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</si>
  <si>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</si>
  <si>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</si>
  <si>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</si>
  <si>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</si>
  <si>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</si>
  <si>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</si>
  <si>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</si>
  <si>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</si>
  <si>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</si>
  <si>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</si>
  <si>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</si>
  <si>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</si>
  <si>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</si>
  <si>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</si>
  <si>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</si>
  <si>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</si>
  <si>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</si>
  <si>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</si>
  <si>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</si>
  <si>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</si>
  <si>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</si>
  <si>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</si>
  <si>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</si>
  <si>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</si>
  <si>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</si>
  <si>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</si>
  <si>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</si>
  <si>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</si>
  <si>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</si>
  <si>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</si>
  <si>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</si>
  <si>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</si>
  <si>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</si>
  <si>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</si>
  <si>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</si>
  <si>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</si>
  <si>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</si>
  <si>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</si>
  <si>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</si>
  <si>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</si>
  <si>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</si>
  <si>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</si>
  <si>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</si>
  <si>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</si>
  <si>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</si>
  <si>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</si>
  <si>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</si>
  <si>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</si>
  <si>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</si>
  <si>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</si>
  <si>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</si>
  <si>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</si>
  <si>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</si>
  <si>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</si>
  <si>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</si>
  <si>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</si>
  <si>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</si>
  <si>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</si>
  <si>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</si>
  <si>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</si>
  <si>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</si>
  <si>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</si>
  <si>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</si>
  <si>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</si>
  <si>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</si>
  <si>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</si>
  <si>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</si>
  <si>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</si>
  <si>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</si>
  <si>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</si>
  <si>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</si>
  <si>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</si>
  <si>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</si>
  <si>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</si>
  <si>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</si>
  <si>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</si>
  <si>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</si>
  <si>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</si>
  <si>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</si>
  <si>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</si>
  <si>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</si>
  <si>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</si>
  <si>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</si>
  <si>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</si>
  <si>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</si>
  <si>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</si>
  <si>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</si>
  <si>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</si>
  <si>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</si>
  <si>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</si>
  <si>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</si>
  <si>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</si>
  <si>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</si>
  <si>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</si>
  <si>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</si>
  <si>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</si>
  <si>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</si>
  <si>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</si>
  <si>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</si>
  <si>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</si>
  <si>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</si>
  <si>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</si>
  <si>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</si>
  <si>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</si>
  <si>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</si>
  <si>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</si>
  <si>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</si>
  <si>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</si>
  <si>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</si>
  <si>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</si>
  <si>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</si>
  <si>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</si>
  <si>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</si>
  <si>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</si>
  <si>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</si>
  <si>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</si>
  <si>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</si>
  <si>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</si>
  <si>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</si>
  <si>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</si>
  <si>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</si>
  <si>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</si>
  <si>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</si>
  <si>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</si>
  <si>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</si>
  <si>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</si>
  <si>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</si>
  <si>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</si>
  <si>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</si>
  <si>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</si>
  <si>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</si>
  <si>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</si>
  <si>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</si>
  <si>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</si>
  <si>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</si>
  <si>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</si>
  <si>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</si>
  <si>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</si>
  <si>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</si>
  <si>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</si>
  <si>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</si>
  <si>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</si>
  <si>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</si>
  <si>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</si>
  <si>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</si>
  <si>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</si>
  <si>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</si>
  <si>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</si>
  <si>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</si>
  <si>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</si>
  <si>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</si>
  <si>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</si>
  <si>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</si>
  <si>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</si>
  <si>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</si>
  <si>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</si>
  <si>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</si>
  <si>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</si>
  <si>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</si>
  <si>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</si>
  <si>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</si>
  <si>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</si>
  <si>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</si>
  <si>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</si>
  <si>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</si>
  <si>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</si>
  <si>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</si>
  <si>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</si>
  <si>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</si>
  <si>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</si>
  <si>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</si>
  <si>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</si>
  <si>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</si>
  <si>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</si>
  <si>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</si>
  <si>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</si>
  <si>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</si>
  <si>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</si>
  <si>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</si>
  <si>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</si>
  <si>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</si>
  <si>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</si>
  <si>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</si>
  <si>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</si>
  <si>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</si>
  <si>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</si>
  <si>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</si>
  <si>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</si>
  <si>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</si>
  <si>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</si>
  <si>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</si>
  <si>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</si>
  <si>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</si>
  <si>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</si>
  <si>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</si>
  <si>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</si>
  <si>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</si>
  <si>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</si>
  <si>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</si>
  <si>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</si>
  <si>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</si>
  <si>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</si>
  <si>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</si>
  <si>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</si>
  <si>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</si>
  <si>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</si>
  <si>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</si>
  <si>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</si>
  <si>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</si>
  <si>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</si>
  <si>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</si>
  <si>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</si>
  <si>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</si>
  <si>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</si>
  <si>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</si>
  <si>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</si>
  <si>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</si>
  <si>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</si>
  <si>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</si>
  <si>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</si>
  <si>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</si>
  <si>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</si>
  <si>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</si>
  <si>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</si>
  <si>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</si>
  <si>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</si>
  <si>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</si>
  <si>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</si>
  <si>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</si>
  <si>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</si>
  <si>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</si>
  <si>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</si>
  <si>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</si>
  <si>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</si>
  <si>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</si>
  <si>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</si>
  <si>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</si>
  <si>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</si>
  <si>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</si>
  <si>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</si>
  <si>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</si>
  <si>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</si>
  <si>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</si>
  <si>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</si>
  <si>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</si>
  <si>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</si>
  <si>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</si>
  <si>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</si>
  <si>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</si>
  <si>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</si>
  <si>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</si>
  <si>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</si>
  <si>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</si>
  <si>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</si>
  <si>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</si>
  <si>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</si>
  <si>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</si>
  <si>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</si>
  <si>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</si>
  <si>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</si>
  <si>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</si>
  <si>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</si>
  <si>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</si>
  <si>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</si>
  <si>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</si>
  <si>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</si>
  <si>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</si>
  <si>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</si>
  <si>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</si>
  <si>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</si>
  <si>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</si>
  <si>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</si>
  <si>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</si>
  <si>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</si>
  <si>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</si>
  <si>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</si>
  <si>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</si>
  <si>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</si>
  <si>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</si>
  <si>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</si>
  <si>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</si>
  <si>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</si>
  <si>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</si>
  <si>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</si>
  <si>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</si>
  <si>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</si>
  <si>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</si>
  <si>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</si>
  <si>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</si>
  <si>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</si>
  <si>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</si>
  <si>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</si>
  <si>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</si>
  <si>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</si>
  <si>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</si>
  <si>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</si>
  <si>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</si>
  <si>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</si>
  <si>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</si>
  <si>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</si>
  <si>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</si>
  <si>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</si>
  <si>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</si>
  <si>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</si>
  <si>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</si>
  <si>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</si>
  <si>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</si>
  <si>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</si>
  <si>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</si>
  <si>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</si>
  <si>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</si>
  <si>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</si>
  <si>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</si>
  <si>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</si>
  <si>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</si>
  <si>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</si>
  <si>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</si>
  <si>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</si>
  <si>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</si>
  <si>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</si>
  <si>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</si>
  <si>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</si>
  <si>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</si>
  <si>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</si>
  <si>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</si>
  <si>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</si>
  <si>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</si>
  <si>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</si>
  <si>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</si>
  <si>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</si>
  <si>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</si>
  <si>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</si>
  <si>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</si>
  <si>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</si>
  <si>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</si>
  <si>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</si>
  <si>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</si>
  <si>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</si>
  <si>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</si>
  <si>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</si>
  <si>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</si>
  <si>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</si>
  <si>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</si>
  <si>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</si>
  <si>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</si>
  <si>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</si>
  <si>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</si>
  <si>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</si>
  <si>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</si>
  <si>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</si>
  <si>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</si>
  <si>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</si>
  <si>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</si>
  <si>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</si>
  <si>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</si>
  <si>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</si>
  <si>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</si>
  <si>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</si>
  <si>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</si>
  <si>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</si>
  <si>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</si>
  <si>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</si>
  <si>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</si>
  <si>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</si>
  <si>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</si>
  <si>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</si>
  <si>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</si>
  <si>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</si>
  <si>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</si>
  <si>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</si>
  <si>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</si>
  <si>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</si>
  <si>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</si>
  <si>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</si>
  <si>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</si>
  <si>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</si>
  <si>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</si>
  <si>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</si>
  <si>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</si>
  <si>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</si>
  <si>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</si>
  <si>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</si>
  <si>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</si>
  <si>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</si>
  <si>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</si>
  <si>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</si>
  <si>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</si>
  <si>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</si>
  <si>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</si>
  <si>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</si>
  <si>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</si>
  <si>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</si>
  <si>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</si>
  <si>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</si>
  <si>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</si>
  <si>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</si>
  <si>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</si>
  <si>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</si>
  <si>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</si>
  <si>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</si>
  <si>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</si>
  <si>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</si>
  <si>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</si>
  <si>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</si>
  <si>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</si>
  <si>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</si>
  <si>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</si>
  <si>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</si>
  <si>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</si>
  <si>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</si>
  <si>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</si>
  <si>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</si>
  <si>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</si>
  <si>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</si>
  <si>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</si>
  <si>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</si>
  <si>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</si>
  <si>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</si>
  <si>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</si>
  <si>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</si>
  <si>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</si>
  <si>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</si>
  <si>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</si>
  <si>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</si>
  <si>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</si>
  <si>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</si>
  <si>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</si>
  <si>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</si>
  <si>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</si>
  <si>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</si>
  <si>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</si>
  <si>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</si>
  <si>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</si>
  <si>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</si>
  <si>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</si>
  <si>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</si>
  <si>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</si>
  <si>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</si>
  <si>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</si>
  <si>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</si>
  <si>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</si>
  <si>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</si>
  <si>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</si>
  <si>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</si>
  <si>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</si>
  <si>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</si>
  <si>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</si>
  <si>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</si>
  <si>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</si>
  <si>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</si>
  <si>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</si>
  <si>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</si>
  <si>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</si>
  <si>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</si>
  <si>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</si>
  <si>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</si>
  <si>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</si>
  <si>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</si>
  <si>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</si>
  <si>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</si>
  <si>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</si>
  <si>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</si>
  <si>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</si>
  <si>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</si>
  <si>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</si>
  <si>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</si>
  <si>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</si>
  <si>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</si>
  <si>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</si>
  <si>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</si>
  <si>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</si>
  <si>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</si>
  <si>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</si>
  <si>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</si>
  <si>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</si>
  <si>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</si>
  <si>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</si>
  <si>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</si>
  <si>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</si>
  <si>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</si>
  <si>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</si>
  <si>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</si>
  <si>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</si>
  <si>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</si>
  <si>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</si>
  <si>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</si>
  <si>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</si>
  <si>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</si>
  <si>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</si>
  <si>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</si>
  <si>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</si>
  <si>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</si>
  <si>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</si>
  <si>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</si>
  <si>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</si>
  <si>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</si>
  <si>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</si>
  <si>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</si>
  <si>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</si>
  <si>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</si>
  <si>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</si>
  <si>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</si>
  <si>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</si>
  <si>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</si>
  <si>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</si>
  <si>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</si>
  <si>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</si>
  <si>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</si>
  <si>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</si>
  <si>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</si>
  <si>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</si>
  <si>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</si>
  <si>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</si>
  <si>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</si>
  <si>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</si>
  <si>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</si>
  <si>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</si>
  <si>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</si>
  <si>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</si>
  <si>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</si>
  <si>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</si>
  <si>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</si>
  <si>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</si>
  <si>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</si>
  <si>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</si>
  <si>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</si>
  <si>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</si>
  <si>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</si>
  <si>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</si>
  <si>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</si>
  <si>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</si>
  <si>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</si>
  <si>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</si>
  <si>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</si>
  <si>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</si>
  <si>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</si>
  <si>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</si>
  <si>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</si>
  <si>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</si>
  <si>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</si>
  <si>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</si>
  <si>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</si>
  <si>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</si>
  <si>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</si>
  <si>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</si>
  <si>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</si>
  <si>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</si>
  <si>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</si>
  <si>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</si>
  <si>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</si>
  <si>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</si>
  <si>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</si>
  <si>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</si>
  <si>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</si>
  <si>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</si>
  <si>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</si>
  <si>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</si>
  <si>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</si>
  <si>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</si>
  <si>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</si>
  <si>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</si>
  <si>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</si>
  <si>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</si>
  <si>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</si>
  <si>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</si>
  <si>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</si>
  <si>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</si>
  <si>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</si>
  <si>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</si>
  <si>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</si>
  <si>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</si>
  <si>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</si>
  <si>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</si>
  <si>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</si>
  <si>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</si>
  <si>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</si>
  <si>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</si>
  <si>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</si>
  <si>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</si>
  <si>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</si>
  <si>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</si>
  <si>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</si>
  <si>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</si>
  <si>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</si>
  <si>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</si>
  <si>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</si>
  <si>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</si>
  <si>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</si>
  <si>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</si>
  <si>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</si>
  <si>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</si>
  <si>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</si>
  <si>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</si>
  <si>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</si>
  <si>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</si>
  <si>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</si>
  <si>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</si>
  <si>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</si>
  <si>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</si>
  <si>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</si>
  <si>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</si>
  <si>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</si>
  <si>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</si>
  <si>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</si>
  <si>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</si>
  <si>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</si>
  <si>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</si>
  <si>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</si>
  <si>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</si>
  <si>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</si>
  <si>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</si>
  <si>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</si>
  <si>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</si>
  <si>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</si>
  <si>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</si>
  <si>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</si>
  <si>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</si>
  <si>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</si>
  <si>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</si>
  <si>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</si>
  <si>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</si>
  <si>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</si>
  <si>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</si>
  <si>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</si>
  <si>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</si>
  <si>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</si>
  <si>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</si>
  <si>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</si>
  <si>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</si>
  <si>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</si>
  <si>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</si>
  <si>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</si>
  <si>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</si>
  <si>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</si>
  <si>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</si>
  <si>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</si>
  <si>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</si>
  <si>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</si>
  <si>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</si>
  <si>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</si>
  <si>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</si>
  <si>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</si>
  <si>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</si>
  <si>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</si>
  <si>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</si>
  <si>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</si>
  <si>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</si>
  <si>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</si>
  <si>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</si>
  <si>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</si>
  <si>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</si>
  <si>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</si>
  <si>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</si>
  <si>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</si>
  <si>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</si>
  <si>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</si>
  <si>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</si>
  <si>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</si>
  <si>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</si>
  <si>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</si>
  <si>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</si>
  <si>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</si>
  <si>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</si>
  <si>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</si>
  <si>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</si>
  <si>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</si>
  <si>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</si>
  <si>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</si>
  <si>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</si>
  <si>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</si>
  <si>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</si>
  <si>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</si>
  <si>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</si>
  <si>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</si>
  <si>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</si>
  <si>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</si>
  <si>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</si>
  <si>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</si>
  <si>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</si>
  <si>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</si>
  <si>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</si>
  <si>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</si>
  <si>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</si>
  <si>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</si>
  <si>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</si>
  <si>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</si>
  <si>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</si>
  <si>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</si>
  <si>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</si>
  <si>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</si>
  <si>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</si>
  <si>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</si>
  <si>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</si>
  <si>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</si>
  <si>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</si>
  <si>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</si>
  <si>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</si>
  <si>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</si>
  <si>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</si>
  <si>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</si>
  <si>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</si>
  <si>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</si>
  <si>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</si>
  <si>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</si>
  <si>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</si>
  <si>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</si>
  <si>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</si>
  <si>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</si>
  <si>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</si>
  <si>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</si>
  <si>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</si>
  <si>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</si>
  <si>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</si>
  <si>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</si>
  <si>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</si>
  <si>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</si>
  <si>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</si>
  <si>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</si>
  <si>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</si>
  <si>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</si>
  <si>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</si>
  <si>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</si>
  <si>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</si>
  <si>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</si>
  <si>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</si>
  <si>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</si>
  <si>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</si>
  <si>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</si>
  <si>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</si>
  <si>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</si>
  <si>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</si>
  <si>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</si>
  <si>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</si>
  <si>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</si>
  <si>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</si>
  <si>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</si>
  <si>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</si>
  <si>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</si>
  <si>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</si>
  <si>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</si>
  <si>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</si>
  <si>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</si>
  <si>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</si>
  <si>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</si>
  <si>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</si>
  <si>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</si>
  <si>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</si>
  <si>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</si>
  <si>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</si>
  <si>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</si>
  <si>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</si>
  <si>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</si>
  <si>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</si>
  <si>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</si>
  <si>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</si>
  <si>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</si>
  <si>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</si>
  <si>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</si>
  <si>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</si>
  <si>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</si>
  <si>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</si>
  <si>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</si>
  <si>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</si>
  <si>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</si>
  <si>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</si>
  <si>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</si>
  <si>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</si>
  <si>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</si>
  <si>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</si>
  <si>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</si>
  <si>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</si>
  <si>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</si>
  <si>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</si>
  <si>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</si>
  <si>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</si>
  <si>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</si>
  <si>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</si>
  <si>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</si>
  <si>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</si>
  <si>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</si>
  <si>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</si>
  <si>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</si>
  <si>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</si>
  <si>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</si>
  <si>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</si>
  <si>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</si>
  <si>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</si>
  <si>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</si>
  <si>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</si>
  <si>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</si>
  <si>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</si>
  <si>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</si>
  <si>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</si>
  <si>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</si>
  <si>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</si>
  <si>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</si>
  <si>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</si>
  <si>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</si>
  <si>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</si>
  <si>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</si>
  <si>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</si>
  <si>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</si>
  <si>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</si>
  <si>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</si>
  <si>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</si>
  <si>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</si>
  <si>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</si>
  <si>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</si>
  <si>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</si>
  <si>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</si>
  <si>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</si>
  <si>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</si>
  <si>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</si>
  <si>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</si>
  <si>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</si>
  <si>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</si>
  <si>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</si>
  <si>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</si>
  <si>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</si>
  <si>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</si>
  <si>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</si>
  <si>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</si>
  <si>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</si>
  <si>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</si>
  <si>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</si>
  <si>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</si>
  <si>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</si>
  <si>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</si>
  <si>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</si>
  <si>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</si>
  <si>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</si>
  <si>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</si>
  <si>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</si>
  <si>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</si>
  <si>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</si>
  <si>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</si>
  <si>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</si>
  <si>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</si>
  <si>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</si>
  <si>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</si>
  <si>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</si>
  <si>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</si>
  <si>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</si>
  <si>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</si>
  <si>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</si>
  <si>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</si>
  <si>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</si>
  <si>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</si>
  <si>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</si>
  <si>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</si>
  <si>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</si>
  <si>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</si>
  <si>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</si>
  <si>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</si>
  <si>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</si>
  <si>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</si>
  <si>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</si>
  <si>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</si>
  <si>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</si>
  <si>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</si>
  <si>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</si>
  <si>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</si>
  <si>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</si>
  <si>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</si>
  <si>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</si>
  <si>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</si>
  <si>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</si>
  <si>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</si>
  <si>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</si>
  <si>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</si>
  <si>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</si>
  <si>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</si>
  <si>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</si>
  <si>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</si>
  <si>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</si>
  <si>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</si>
  <si>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</si>
  <si>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</si>
  <si>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</si>
  <si>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</si>
  <si>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</si>
  <si>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</si>
  <si>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</si>
  <si>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</si>
  <si>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</si>
  <si>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</si>
  <si>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</si>
  <si>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</si>
  <si>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</si>
  <si>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</si>
  <si>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</si>
  <si>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</si>
  <si>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</si>
  <si>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</si>
  <si>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</si>
  <si>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</si>
  <si>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</si>
  <si>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</si>
  <si>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</si>
  <si>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</si>
  <si>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</si>
  <si>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</si>
  <si>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</si>
  <si>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</si>
  <si>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</si>
  <si>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</si>
  <si>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</si>
  <si>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</si>
  <si>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</si>
  <si>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</si>
  <si>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</si>
  <si>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</si>
  <si>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</si>
  <si>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</si>
  <si>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</si>
  <si>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</si>
  <si>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</si>
  <si>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</si>
  <si>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</si>
  <si>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</si>
  <si>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</si>
  <si>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</si>
  <si>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</si>
  <si>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</si>
  <si>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</si>
  <si>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</si>
  <si>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</si>
  <si>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</si>
  <si>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</si>
  <si>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</si>
  <si>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</si>
  <si>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</si>
  <si>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</si>
  <si>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</si>
  <si>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</si>
  <si>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</si>
  <si>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</si>
  <si>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</si>
  <si>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</si>
  <si>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</si>
  <si>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</si>
  <si>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</si>
  <si>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</si>
  <si>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</si>
  <si>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</si>
  <si>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</si>
  <si>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</si>
  <si>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</si>
  <si>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</si>
  <si>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</si>
  <si>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</si>
  <si>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</si>
  <si>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</si>
  <si>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</si>
  <si>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</si>
  <si>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</si>
  <si>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</si>
  <si>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</si>
  <si>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</si>
  <si>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</si>
  <si>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</si>
  <si>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</si>
  <si>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</si>
  <si>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</si>
  <si>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</si>
  <si>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</si>
  <si>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</si>
  <si>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</si>
  <si>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</si>
  <si>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</si>
  <si>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</si>
  <si>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</si>
  <si>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</si>
  <si>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</si>
  <si>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</si>
  <si>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</si>
  <si>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</si>
  <si>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</si>
  <si>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</si>
  <si>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</si>
  <si>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</si>
  <si>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</si>
  <si>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</si>
  <si>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</si>
  <si>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</si>
  <si>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</si>
  <si>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</si>
  <si>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</si>
  <si>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</si>
  <si>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</si>
  <si>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</si>
  <si>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</si>
  <si>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</si>
  <si>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</si>
  <si>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</si>
  <si>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</si>
  <si>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</si>
  <si>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</si>
  <si>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</si>
  <si>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</si>
  <si>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</si>
  <si>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</si>
  <si>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</si>
  <si>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</si>
  <si>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</si>
  <si>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</si>
  <si>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</si>
  <si>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</si>
  <si>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</si>
  <si>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</si>
  <si>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</si>
  <si>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</si>
  <si>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</si>
  <si>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</si>
  <si>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</si>
  <si>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</si>
  <si>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</si>
  <si>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</si>
  <si>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</si>
  <si>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</si>
  <si>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</si>
  <si>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</si>
  <si>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</si>
  <si>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</si>
  <si>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</si>
  <si>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</si>
  <si>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</si>
  <si>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</si>
  <si>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</si>
  <si>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</si>
  <si>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</si>
  <si>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</si>
  <si>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</si>
  <si>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</si>
  <si>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</si>
  <si>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</si>
  <si>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</si>
  <si>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</si>
  <si>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</si>
  <si>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</si>
  <si>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</si>
  <si>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</si>
  <si>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</si>
  <si>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</si>
  <si>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</si>
  <si>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</si>
  <si>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</si>
  <si>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</si>
  <si>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</si>
  <si>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</si>
  <si>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</si>
  <si>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</si>
  <si>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</si>
  <si>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</si>
  <si>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</si>
  <si>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</si>
  <si>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</si>
  <si>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</si>
  <si>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</si>
  <si>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</si>
  <si>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</si>
  <si>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</si>
  <si>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</si>
  <si>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</si>
  <si>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</si>
  <si>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</si>
  <si>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</si>
  <si>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</si>
  <si>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</si>
  <si>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</si>
  <si>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</si>
  <si>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</si>
  <si>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</si>
  <si>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</si>
  <si>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</si>
  <si>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</si>
  <si>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</si>
  <si>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</si>
  <si>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</si>
  <si>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</si>
  <si>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</si>
  <si>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</si>
  <si>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</si>
  <si>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</si>
  <si>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</si>
  <si>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</si>
  <si>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</si>
  <si>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</si>
  <si>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</si>
  <si>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</si>
  <si>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</si>
  <si>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</si>
  <si>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</si>
  <si>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</si>
  <si>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</si>
  <si>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</si>
  <si>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</si>
  <si>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</si>
  <si>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</si>
  <si>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</si>
  <si>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</si>
  <si>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</si>
  <si>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</si>
  <si>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</si>
  <si>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</si>
  <si>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</si>
  <si>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</si>
  <si>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</si>
  <si>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</si>
  <si>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</si>
  <si>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</si>
  <si>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</si>
  <si>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</si>
  <si>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</si>
  <si>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</si>
  <si>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</si>
  <si>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</si>
  <si>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</si>
  <si>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</si>
  <si>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</si>
  <si>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</si>
  <si>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</si>
  <si>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</si>
  <si>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</si>
  <si>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</si>
  <si>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</si>
  <si>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</si>
  <si>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</si>
  <si>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</si>
  <si>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</si>
  <si>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</si>
  <si>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</si>
  <si>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</si>
  <si>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</si>
  <si>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</si>
  <si>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</si>
  <si>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</si>
  <si>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</si>
  <si>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</si>
  <si>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</si>
  <si>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</si>
  <si>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</si>
  <si>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</si>
  <si>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</si>
  <si>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</si>
  <si>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</si>
  <si>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</si>
  <si>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</si>
  <si>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</si>
  <si>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</si>
  <si>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</si>
  <si>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</si>
  <si>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</si>
  <si>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</si>
  <si>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</si>
  <si>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</si>
  <si>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</si>
  <si>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</si>
  <si>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</si>
  <si>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</si>
  <si>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</si>
  <si>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</si>
  <si>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</si>
  <si>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</si>
  <si>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</si>
  <si>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</si>
  <si>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</si>
  <si>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</si>
  <si>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</si>
  <si>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</si>
  <si>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</si>
  <si>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</si>
  <si>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</si>
  <si>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</si>
  <si>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</si>
  <si>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</si>
  <si>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</si>
  <si>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</si>
  <si>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</si>
  <si>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</si>
  <si>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</si>
  <si>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</si>
  <si>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</si>
  <si>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</si>
  <si>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</si>
  <si>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</si>
  <si>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</si>
  <si>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</si>
  <si>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</si>
  <si>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</si>
  <si>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</si>
  <si>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</si>
  <si>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</si>
  <si>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</si>
  <si>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</si>
  <si>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</si>
  <si>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</si>
  <si>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</si>
  <si>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</si>
  <si>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</si>
  <si>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</si>
  <si>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</si>
  <si>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</si>
  <si>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</si>
  <si>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</si>
  <si>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</si>
  <si>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</si>
  <si>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</si>
  <si>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</si>
  <si>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</si>
  <si>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</si>
  <si>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</si>
  <si>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</si>
  <si>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</si>
  <si>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</si>
  <si>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</si>
  <si>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</si>
  <si>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</si>
  <si>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</si>
  <si>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</si>
  <si>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</si>
  <si>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</si>
  <si>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</si>
  <si>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</si>
  <si>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</si>
  <si>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</si>
  <si>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</si>
  <si>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</si>
  <si>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</si>
  <si>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</si>
  <si>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</si>
  <si>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</si>
  <si>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</si>
  <si>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</si>
  <si>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</si>
  <si>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</si>
  <si>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</si>
  <si>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</si>
  <si>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</si>
  <si>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</si>
  <si>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</si>
  <si>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</si>
  <si>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</si>
  <si>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</si>
  <si>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</si>
  <si>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</si>
  <si>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</si>
  <si>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</si>
  <si>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</si>
  <si>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</si>
  <si>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</si>
  <si>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</si>
  <si>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</si>
  <si>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</si>
  <si>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</si>
  <si>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</si>
  <si>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</si>
  <si>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</si>
  <si>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</si>
  <si>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</si>
  <si>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</si>
  <si>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</si>
  <si>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</si>
  <si>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</si>
  <si>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</si>
  <si>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</si>
  <si>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</si>
  <si>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</si>
  <si>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</si>
  <si>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</si>
  <si>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</si>
  <si>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</si>
  <si>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</si>
  <si>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</si>
  <si>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</si>
  <si>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</si>
  <si>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</si>
  <si>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</si>
  <si>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</si>
  <si>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</si>
  <si>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</si>
  <si>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</si>
  <si>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</si>
  <si>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</si>
  <si>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</si>
  <si>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</si>
  <si>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</si>
  <si>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</si>
  <si>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</si>
  <si>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</si>
  <si>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</si>
  <si>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</si>
  <si>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</si>
  <si>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</si>
  <si>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</si>
  <si>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</si>
  <si>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</si>
  <si>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</si>
  <si>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</si>
  <si>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</si>
  <si>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</si>
  <si>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</si>
  <si>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</si>
  <si>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</si>
  <si>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</si>
  <si>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</si>
  <si>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</si>
  <si>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</si>
  <si>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</si>
  <si>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</si>
  <si>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</si>
  <si>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</si>
  <si>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</si>
  <si>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</si>
  <si>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</si>
  <si>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</si>
  <si>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</si>
  <si>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</si>
  <si>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</si>
  <si>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</si>
  <si>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</si>
  <si>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</si>
  <si>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</si>
  <si>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</si>
  <si>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</si>
  <si>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</si>
  <si>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</si>
  <si>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</si>
  <si>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</si>
  <si>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</si>
  <si>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</si>
  <si>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</si>
  <si>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</si>
  <si>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</si>
  <si>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</si>
  <si>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</si>
  <si>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</si>
  <si>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</si>
  <si>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</si>
  <si>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</si>
  <si>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</si>
  <si>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</si>
  <si>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</si>
  <si>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</si>
  <si>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</si>
  <si>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</si>
  <si>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</si>
  <si>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</si>
  <si>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</si>
  <si>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</si>
  <si>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</si>
  <si>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</si>
  <si>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</si>
  <si>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</si>
  <si>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</si>
  <si>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</si>
  <si>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</si>
  <si>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</si>
  <si>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</si>
  <si>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</si>
  <si>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</si>
  <si>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</si>
  <si>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</si>
  <si>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</si>
  <si>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</si>
  <si>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</si>
  <si>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</si>
  <si>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</si>
  <si>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</si>
  <si>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</si>
  <si>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</si>
  <si>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</si>
  <si>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</si>
  <si>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</si>
  <si>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</si>
  <si>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</si>
  <si>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</si>
  <si>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</si>
  <si>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</si>
  <si>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</si>
  <si>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</si>
  <si>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</si>
  <si>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</si>
  <si>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</si>
  <si>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</si>
  <si>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</si>
  <si>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</si>
  <si>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</si>
  <si>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</si>
  <si>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</si>
  <si>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</si>
  <si>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</si>
  <si>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</si>
  <si>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</si>
  <si>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</si>
  <si>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</si>
  <si>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</si>
  <si>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</si>
  <si>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</si>
  <si>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</si>
  <si>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</si>
  <si>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</si>
  <si>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</si>
  <si>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</si>
  <si>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</si>
  <si>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</si>
  <si>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</si>
  <si>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</si>
  <si>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</si>
  <si>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</si>
  <si>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</si>
  <si>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</si>
  <si>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</si>
  <si>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</si>
  <si>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</si>
  <si>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</si>
  <si>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</si>
  <si>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</si>
  <si>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</si>
  <si>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</si>
  <si>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</si>
  <si>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</si>
  <si>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</si>
  <si>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</si>
  <si>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</si>
  <si>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</si>
  <si>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</si>
  <si>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</si>
  <si>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</si>
  <si>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</si>
  <si>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</si>
  <si>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</si>
  <si>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</si>
  <si>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</si>
  <si>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</si>
  <si>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</si>
  <si>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</si>
  <si>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</si>
  <si>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</si>
  <si>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</si>
  <si>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</si>
  <si>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</si>
  <si>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</si>
  <si>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</si>
  <si>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</si>
  <si>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</si>
  <si>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</si>
  <si>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</si>
  <si>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</si>
  <si>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</si>
  <si>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</si>
  <si>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</si>
  <si>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</si>
  <si>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</si>
  <si>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</si>
  <si>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</si>
  <si>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</si>
  <si>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</si>
  <si>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</si>
  <si>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</si>
  <si>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</si>
  <si>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</si>
  <si>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</si>
  <si>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</si>
  <si>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</si>
  <si>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</si>
  <si>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</si>
  <si>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</si>
  <si>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</si>
  <si>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</si>
  <si>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</si>
  <si>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</si>
  <si>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</si>
  <si>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</si>
  <si>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</si>
  <si>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</si>
  <si>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</si>
  <si>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</si>
  <si>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</si>
  <si>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</si>
  <si>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</si>
  <si>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</si>
  <si>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</si>
  <si>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</si>
  <si>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</si>
  <si>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</si>
  <si>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</si>
  <si>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</si>
  <si>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</si>
  <si>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</si>
  <si>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</si>
  <si>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</si>
  <si>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</si>
  <si>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</si>
  <si>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</si>
  <si>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</si>
  <si>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</si>
  <si>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</si>
  <si>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</si>
  <si>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</si>
  <si>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</si>
  <si>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</si>
  <si>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</si>
  <si>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</si>
  <si>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</si>
  <si>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</si>
  <si>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</si>
  <si>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</si>
  <si>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</si>
  <si>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</si>
  <si>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</si>
  <si>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</si>
  <si>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</si>
  <si>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</si>
  <si>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</si>
  <si>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</si>
  <si>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</si>
  <si>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</si>
  <si>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</si>
  <si>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</si>
  <si>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</si>
  <si>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</si>
  <si>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</si>
  <si>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</si>
  <si>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</si>
  <si>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</si>
  <si>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</si>
  <si>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</si>
  <si>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</si>
  <si>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</si>
  <si>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</si>
  <si>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</si>
  <si>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</si>
  <si>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</si>
  <si>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</si>
  <si>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</si>
  <si>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</si>
  <si>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</si>
  <si>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</si>
  <si>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</si>
  <si>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</si>
  <si>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</si>
  <si>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</si>
  <si>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</si>
  <si>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</si>
  <si>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</si>
  <si>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</si>
  <si>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</si>
  <si>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</si>
  <si>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</si>
  <si>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</si>
  <si>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</si>
  <si>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</si>
  <si>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</si>
  <si>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</si>
  <si>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</si>
  <si>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</si>
  <si>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</si>
  <si>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</si>
  <si>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</si>
  <si>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</si>
  <si>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</si>
  <si>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</si>
  <si>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</si>
  <si>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</si>
  <si>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</si>
  <si>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</si>
  <si>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</si>
  <si>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</si>
  <si>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</si>
  <si>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</si>
  <si>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</si>
  <si>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</si>
  <si>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</si>
  <si>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</si>
  <si>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</si>
  <si>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</si>
  <si>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</si>
  <si>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</si>
  <si>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</si>
  <si>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</si>
  <si>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</si>
  <si>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</si>
  <si>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</si>
  <si>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</si>
  <si>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</si>
  <si>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</si>
  <si>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</si>
  <si>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</si>
  <si>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</si>
  <si>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</si>
  <si>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</si>
  <si>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</si>
  <si>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</si>
  <si>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</si>
  <si>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</si>
  <si>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</si>
  <si>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</si>
  <si>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</si>
  <si>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</si>
  <si>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</si>
  <si>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</si>
  <si>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</si>
  <si>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</si>
  <si>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</si>
  <si>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</si>
  <si>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</si>
  <si>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</si>
  <si>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</si>
  <si>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</si>
  <si>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</si>
  <si>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</si>
  <si>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</si>
  <si>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</si>
  <si>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</si>
  <si>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</si>
  <si>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</si>
  <si>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</si>
  <si>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</si>
  <si>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</si>
  <si>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</si>
  <si>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</si>
  <si>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</si>
  <si>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</si>
  <si>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</si>
  <si>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</si>
  <si>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</si>
  <si>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</si>
  <si>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</si>
  <si>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</si>
  <si>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</si>
  <si>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</si>
  <si>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</si>
  <si>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</si>
  <si>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</si>
  <si>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</si>
  <si>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</si>
  <si>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</si>
  <si>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</si>
  <si>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</si>
  <si>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</si>
  <si>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</si>
  <si>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</si>
  <si>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</si>
  <si>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</si>
  <si>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</si>
  <si>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</si>
  <si>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</si>
  <si>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</si>
  <si>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</si>
  <si>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</si>
  <si>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</si>
  <si>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</si>
  <si>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</si>
  <si>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</si>
  <si>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</si>
  <si>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</si>
  <si>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</si>
  <si>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</si>
  <si>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</si>
  <si>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</si>
  <si>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</si>
  <si>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</si>
  <si>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</si>
  <si>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</si>
  <si>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</si>
  <si>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</si>
  <si>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</si>
  <si>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</si>
  <si>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</si>
  <si>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</si>
  <si>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</si>
  <si>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</si>
  <si>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</si>
  <si>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</si>
  <si>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</si>
  <si>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</si>
  <si>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</si>
  <si>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</si>
  <si>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</si>
  <si>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</si>
  <si>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</si>
  <si>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</si>
  <si>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</si>
  <si>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</si>
  <si>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</si>
  <si>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</si>
  <si>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</si>
  <si>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</si>
  <si>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</si>
  <si>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</si>
  <si>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</si>
  <si>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</si>
  <si>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</si>
  <si>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</si>
  <si>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</si>
  <si>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</si>
  <si>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</si>
  <si>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</si>
  <si>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</si>
  <si>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</si>
  <si>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</si>
  <si>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</si>
  <si>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</si>
  <si>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</si>
  <si>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</si>
  <si>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</si>
  <si>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</si>
  <si>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</si>
  <si>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</si>
  <si>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</si>
  <si>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</si>
  <si>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</si>
  <si>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</si>
  <si>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</si>
  <si>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</si>
  <si>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</si>
  <si>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</si>
  <si>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</si>
  <si>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</si>
  <si>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</si>
  <si>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</si>
  <si>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</si>
  <si>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</si>
  <si>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</si>
  <si>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</si>
  <si>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</si>
  <si>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</si>
  <si>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</si>
  <si>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</si>
  <si>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</si>
  <si>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</si>
  <si>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</si>
  <si>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</si>
  <si>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</si>
  <si>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</si>
  <si>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</si>
  <si>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</si>
  <si>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</si>
  <si>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</si>
  <si>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</si>
  <si>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</si>
  <si>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</si>
  <si>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</si>
  <si>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</si>
  <si>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</si>
  <si>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</si>
  <si>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</si>
  <si>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</si>
  <si>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</si>
  <si>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</si>
  <si>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</si>
  <si>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</si>
  <si>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</si>
  <si>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</si>
  <si>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</si>
  <si>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</si>
  <si>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</si>
  <si>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</si>
  <si>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</si>
  <si>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</si>
  <si>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</si>
  <si>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</si>
  <si>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</si>
  <si>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</si>
  <si>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</si>
  <si>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</si>
  <si>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</si>
  <si>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</si>
  <si>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</si>
  <si>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</si>
  <si>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</si>
  <si>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</si>
  <si>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</si>
  <si>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</si>
  <si>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</si>
  <si>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</si>
  <si>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</si>
  <si>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</si>
  <si>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</si>
  <si>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</si>
  <si>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</si>
  <si>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</si>
  <si>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</si>
  <si>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</si>
  <si>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</si>
  <si>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</si>
  <si>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</si>
  <si>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</si>
  <si>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</si>
  <si>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</si>
  <si>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</si>
  <si>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</si>
  <si>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</si>
  <si>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</si>
  <si>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</si>
  <si>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</si>
  <si>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</si>
  <si>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</si>
  <si>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</si>
  <si>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</si>
  <si>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</si>
  <si>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</si>
  <si>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</si>
  <si>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</si>
  <si>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</si>
  <si>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</si>
  <si>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</si>
  <si>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</si>
  <si>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</si>
  <si>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</si>
  <si>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</si>
  <si>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</si>
  <si>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</si>
  <si>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</si>
  <si>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</si>
  <si>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</si>
  <si>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</si>
  <si>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</si>
  <si>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</si>
  <si>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</si>
  <si>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</si>
  <si>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</si>
  <si>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</si>
  <si>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</si>
  <si>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</si>
  <si>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</si>
  <si>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</si>
  <si>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</si>
  <si>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</si>
  <si>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</si>
  <si>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</si>
  <si>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</si>
  <si>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</si>
  <si>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</si>
  <si>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</si>
  <si>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</si>
  <si>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</si>
  <si>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</si>
  <si>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</si>
  <si>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</si>
  <si>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</si>
  <si>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</si>
  <si>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</si>
  <si>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</si>
  <si>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</si>
  <si>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</si>
  <si>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</si>
  <si>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</si>
  <si>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</si>
  <si>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</si>
  <si>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</si>
  <si>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</si>
  <si>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</si>
  <si>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</si>
  <si>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</si>
  <si>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</si>
  <si>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</si>
  <si>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</si>
  <si>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</si>
  <si>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</si>
  <si>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</si>
  <si>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</si>
  <si>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</si>
  <si>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</si>
  <si>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</si>
  <si>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</si>
  <si>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</si>
  <si>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</si>
  <si>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</si>
  <si>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</si>
  <si>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</si>
  <si>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</si>
  <si>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</si>
  <si>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</si>
  <si>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</si>
  <si>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</si>
  <si>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</si>
  <si>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</si>
  <si>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</si>
  <si>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</si>
  <si>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</si>
  <si>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</si>
  <si>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</si>
  <si>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</si>
  <si>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</si>
  <si>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</si>
  <si>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</si>
  <si>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</si>
  <si>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</si>
  <si>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</si>
  <si>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</si>
  <si>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</si>
  <si>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</si>
  <si>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</si>
  <si>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</si>
  <si>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</si>
  <si>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</si>
  <si>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</si>
  <si>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</si>
  <si>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</si>
  <si>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</si>
  <si>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</si>
  <si>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</si>
  <si>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</si>
  <si>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</si>
  <si>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</si>
  <si>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</si>
  <si>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</si>
  <si>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</si>
  <si>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</si>
  <si>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</si>
  <si>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</si>
  <si>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</si>
  <si>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</si>
  <si>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</si>
  <si>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</si>
  <si>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</si>
  <si>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</si>
  <si>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</si>
  <si>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</si>
  <si>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</si>
  <si>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</si>
  <si>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</si>
  <si>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</si>
  <si>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</si>
  <si>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</si>
  <si>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</si>
  <si>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</si>
  <si>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</si>
  <si>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</si>
  <si>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</si>
  <si>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</si>
  <si>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</si>
  <si>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</si>
  <si>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</si>
  <si>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</si>
  <si>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</si>
  <si>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</si>
  <si>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</si>
  <si>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</si>
  <si>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</si>
  <si>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</si>
  <si>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</si>
  <si>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</si>
  <si>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</si>
  <si>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</si>
  <si>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</si>
  <si>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</si>
  <si>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</si>
  <si>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</si>
  <si>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</si>
  <si>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</si>
  <si>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</si>
  <si>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</si>
  <si>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</si>
  <si>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</si>
  <si>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</si>
  <si>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</si>
  <si>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</si>
  <si>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</si>
  <si>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</si>
  <si>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</si>
  <si>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</si>
  <si>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</si>
  <si>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</si>
  <si>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</si>
  <si>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</si>
  <si>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</si>
  <si>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</si>
  <si>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</si>
  <si>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</si>
  <si>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</si>
  <si>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</si>
  <si>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</si>
  <si>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</si>
  <si>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</si>
  <si>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</si>
  <si>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</si>
  <si>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</si>
  <si>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</si>
  <si>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</si>
  <si>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</si>
  <si>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</si>
  <si>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</si>
  <si>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</si>
  <si>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</si>
  <si>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</si>
  <si>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</si>
  <si>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</si>
  <si>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</si>
  <si>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</si>
  <si>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</si>
  <si>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</si>
  <si>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</si>
  <si>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</si>
  <si>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</si>
  <si>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</si>
  <si>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</si>
  <si>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</si>
  <si>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</si>
  <si>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</si>
  <si>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</si>
  <si>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</si>
  <si>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</si>
  <si>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</si>
  <si>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</si>
  <si>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</si>
  <si>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</si>
  <si>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</si>
  <si>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</si>
  <si>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</si>
  <si>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</si>
  <si>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</si>
  <si>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</si>
  <si>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</si>
  <si>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</si>
  <si>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</si>
  <si>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</si>
  <si>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</si>
  <si>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</si>
  <si>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</si>
  <si>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</si>
  <si>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</si>
  <si>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</si>
  <si>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</si>
  <si>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</si>
  <si>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</si>
  <si>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</si>
  <si>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</si>
  <si>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</si>
  <si>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</si>
  <si>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</si>
  <si>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</si>
  <si>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</si>
  <si>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</si>
  <si>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</si>
  <si>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</si>
  <si>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</si>
  <si>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</si>
  <si>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</si>
  <si>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</si>
  <si>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</si>
  <si>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</si>
  <si>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</si>
  <si>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</si>
  <si>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</si>
  <si>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</si>
  <si>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</si>
  <si>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</si>
  <si>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</si>
  <si>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</si>
  <si>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</si>
  <si>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</si>
  <si>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</si>
  <si>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</si>
  <si>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</si>
  <si>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</si>
  <si>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</si>
  <si>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</si>
  <si>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</si>
  <si>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</si>
  <si>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</si>
  <si>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</si>
  <si>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</si>
  <si>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</si>
  <si>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</si>
  <si>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</si>
  <si>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</si>
  <si>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</si>
  <si>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</si>
  <si>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</si>
  <si>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</si>
  <si>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</si>
  <si>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</si>
  <si>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</si>
  <si>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</si>
  <si>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</si>
  <si>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</si>
  <si>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</si>
  <si>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</si>
  <si>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</si>
  <si>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</si>
  <si>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</si>
  <si>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</si>
  <si>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</si>
  <si>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</si>
  <si>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</si>
  <si>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</si>
  <si>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</si>
  <si>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</si>
  <si>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</si>
  <si>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</si>
  <si>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</si>
  <si>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</si>
  <si>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</si>
  <si>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</si>
  <si>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</si>
  <si>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</si>
  <si>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</si>
  <si>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</si>
  <si>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</si>
  <si>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</si>
  <si>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</si>
  <si>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</si>
  <si>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</si>
  <si>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</si>
  <si>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</si>
  <si>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</si>
  <si>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</si>
  <si>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</si>
  <si>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</si>
  <si>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</si>
  <si>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</si>
  <si>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</si>
  <si>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</si>
  <si>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</si>
  <si>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</si>
  <si>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</si>
  <si>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</si>
  <si>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</si>
  <si>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</si>
  <si>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</si>
  <si>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</si>
  <si>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</si>
  <si>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</si>
  <si>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</si>
  <si>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</si>
  <si>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</si>
  <si>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</si>
  <si>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</si>
  <si>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</si>
  <si>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</si>
  <si>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</si>
  <si>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</si>
  <si>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</si>
  <si>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</si>
  <si>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</si>
  <si>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</si>
  <si>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</si>
  <si>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</si>
  <si>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</si>
  <si>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</si>
  <si>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</si>
  <si>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</si>
  <si>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</si>
  <si>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</si>
  <si>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</si>
  <si>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</si>
  <si>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</si>
  <si>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</si>
  <si>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</si>
  <si>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</si>
  <si>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</si>
  <si>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</si>
  <si>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</si>
  <si>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</si>
  <si>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</si>
  <si>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</si>
  <si>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</si>
  <si>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</si>
  <si>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</si>
  <si>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</si>
  <si>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</si>
  <si>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</si>
  <si>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</si>
  <si>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</si>
  <si>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</si>
  <si>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</si>
  <si>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</si>
  <si>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</si>
  <si>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</si>
  <si>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</si>
  <si>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</si>
  <si>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</si>
  <si>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</si>
  <si>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</si>
  <si>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</si>
  <si>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</si>
  <si>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</si>
  <si>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</si>
  <si>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</si>
  <si>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</si>
  <si>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</si>
  <si>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</si>
  <si>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</si>
  <si>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</si>
  <si>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</si>
  <si>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</si>
  <si>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</si>
  <si>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</si>
  <si>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</si>
  <si>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</si>
  <si>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</si>
  <si>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</si>
  <si>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</si>
  <si>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</si>
  <si>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</si>
  <si>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</si>
  <si>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</si>
  <si>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</si>
  <si>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</si>
  <si>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</si>
  <si>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</si>
  <si>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</si>
  <si>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</si>
  <si>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</si>
  <si>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</si>
  <si>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</si>
  <si>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</si>
  <si>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</si>
  <si>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</si>
  <si>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</si>
  <si>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</si>
  <si>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</si>
  <si>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</si>
  <si>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</si>
  <si>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</si>
  <si>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</si>
  <si>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</si>
  <si>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</si>
  <si>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</si>
  <si>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</si>
  <si>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</si>
  <si>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</si>
  <si>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</si>
  <si>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</si>
  <si>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</si>
  <si>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</si>
  <si>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</si>
  <si>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</si>
  <si>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</si>
  <si>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</si>
  <si>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</si>
  <si>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</si>
  <si>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</si>
  <si>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</si>
  <si>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</si>
  <si>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</si>
  <si>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</si>
  <si>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</si>
  <si>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</si>
  <si>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</si>
  <si>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</si>
  <si>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</si>
  <si>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</si>
  <si>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</si>
  <si>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</si>
  <si>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</si>
  <si>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</si>
  <si>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</si>
  <si>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</si>
  <si>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</si>
  <si>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</si>
  <si>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</si>
  <si>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</si>
  <si>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</si>
  <si>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</si>
  <si>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</si>
  <si>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</si>
  <si>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</si>
  <si>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</si>
  <si>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</si>
  <si>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</si>
  <si>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</si>
  <si>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</si>
  <si>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</si>
  <si>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</si>
  <si>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</si>
  <si>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</si>
  <si>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</si>
  <si>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</si>
  <si>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</si>
  <si>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</si>
  <si>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</si>
  <si>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</si>
  <si>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</si>
  <si>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</si>
  <si>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</si>
  <si>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</si>
  <si>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</si>
  <si>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</si>
  <si>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</si>
  <si>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</si>
  <si>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</si>
  <si>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</si>
  <si>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</si>
  <si>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</si>
  <si>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</si>
  <si>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</si>
  <si>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</si>
  <si>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</si>
  <si>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</si>
  <si>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</si>
  <si>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</si>
  <si>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</si>
  <si>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</si>
  <si>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</si>
  <si>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</si>
  <si>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</si>
  <si>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</si>
  <si>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</si>
  <si>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</si>
  <si>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</si>
  <si>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</si>
  <si>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</si>
  <si>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</si>
  <si>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</si>
  <si>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</si>
  <si>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</si>
  <si>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</si>
  <si>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</si>
  <si>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</si>
  <si>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</si>
  <si>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</si>
  <si>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</si>
  <si>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</si>
  <si>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</si>
  <si>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</si>
  <si>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</si>
  <si>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</si>
  <si>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</si>
  <si>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</si>
  <si>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</si>
  <si>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</si>
  <si>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</si>
  <si>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</si>
  <si>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</si>
  <si>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</si>
  <si>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</si>
  <si>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</si>
  <si>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</si>
  <si>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</si>
  <si>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</si>
  <si>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</si>
  <si>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</si>
  <si>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</si>
  <si>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</si>
  <si>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</si>
  <si>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</si>
  <si>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</si>
  <si>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</si>
  <si>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</si>
  <si>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</si>
  <si>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</si>
  <si>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</si>
  <si>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</si>
  <si>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</si>
  <si>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</si>
  <si>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</si>
  <si>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</si>
  <si>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</si>
  <si>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</si>
  <si>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</si>
  <si>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</si>
  <si>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</si>
  <si>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</si>
  <si>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</si>
  <si>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</si>
  <si>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</si>
  <si>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</si>
  <si>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</si>
  <si>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</si>
  <si>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</si>
  <si>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</si>
  <si>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</si>
  <si>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</si>
  <si>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</si>
  <si>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</si>
  <si>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</si>
  <si>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</si>
  <si>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</si>
  <si>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</si>
  <si>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</si>
  <si>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</si>
  <si>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</si>
  <si>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</si>
  <si>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</si>
  <si>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</si>
  <si>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</si>
  <si>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</si>
  <si>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</si>
  <si>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</si>
  <si>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</si>
  <si>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</si>
  <si>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</si>
  <si>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</si>
  <si>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</si>
  <si>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</si>
  <si>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</si>
  <si>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</si>
  <si>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</si>
  <si>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</si>
  <si>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</si>
  <si>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</si>
  <si>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</si>
  <si>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</si>
  <si>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</si>
  <si>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</si>
  <si>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</si>
  <si>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</si>
  <si>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</si>
  <si>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</si>
  <si>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</si>
  <si>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</si>
  <si>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</si>
  <si>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</si>
  <si>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</si>
  <si>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</si>
  <si>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</si>
  <si>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</si>
  <si>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</si>
  <si>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</si>
  <si>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</si>
  <si>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</si>
  <si>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</si>
  <si>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</si>
  <si>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</si>
  <si>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</si>
  <si>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</si>
  <si>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</si>
  <si>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</si>
  <si>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</si>
  <si>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</si>
  <si>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</si>
  <si>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</si>
  <si>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</si>
  <si>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</si>
  <si>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</si>
  <si>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</si>
  <si>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</si>
  <si>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</si>
  <si>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</si>
  <si>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</si>
  <si>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</si>
  <si>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</si>
  <si>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</si>
  <si>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</si>
  <si>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</si>
  <si>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</si>
  <si>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</si>
  <si>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</si>
  <si>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</si>
  <si>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</si>
  <si>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</si>
  <si>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</si>
  <si>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</si>
  <si>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</si>
  <si>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</si>
  <si>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</si>
  <si>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</si>
  <si>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</si>
  <si>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</si>
  <si>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</si>
  <si>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</si>
  <si>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</si>
  <si>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</si>
  <si>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</si>
  <si>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</si>
  <si>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</si>
  <si>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</si>
  <si>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</si>
  <si>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</si>
  <si>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</si>
  <si>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</si>
  <si>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</si>
  <si>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</si>
  <si>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</si>
  <si>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</si>
  <si>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</si>
  <si>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</si>
  <si>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</si>
  <si>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</si>
  <si>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</si>
  <si>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</si>
  <si>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</si>
  <si>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</si>
  <si>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</si>
  <si>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</si>
  <si>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</si>
  <si>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</si>
  <si>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</si>
  <si>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</si>
  <si>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</si>
  <si>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</si>
  <si>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</si>
  <si>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</si>
  <si>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</si>
  <si>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</si>
  <si>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</si>
  <si>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</si>
  <si>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</si>
  <si>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</si>
  <si>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</si>
  <si>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</si>
  <si>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</si>
  <si>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</si>
  <si>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</si>
  <si>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</si>
  <si>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</si>
  <si>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</si>
  <si>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</si>
  <si>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</si>
  <si>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</si>
  <si>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</si>
  <si>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</si>
  <si>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</si>
  <si>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</si>
  <si>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</si>
  <si>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</si>
  <si>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</si>
  <si>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</si>
  <si>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</si>
  <si>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</si>
  <si>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</si>
  <si>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</si>
  <si>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</si>
  <si>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</si>
  <si>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</si>
  <si>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</si>
  <si>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</si>
  <si>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</si>
  <si>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</si>
  <si>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</si>
  <si>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</si>
  <si>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</si>
  <si>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</si>
  <si>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</si>
  <si>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</si>
  <si>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</si>
  <si>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</si>
  <si>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</si>
  <si>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</si>
  <si>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</si>
  <si>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</si>
  <si>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</si>
  <si>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</si>
  <si>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</si>
  <si>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</si>
  <si>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</si>
  <si>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</si>
  <si>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</si>
  <si>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</si>
  <si>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</si>
  <si>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</si>
  <si>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</si>
  <si>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</si>
  <si>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</si>
  <si>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</si>
  <si>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</si>
  <si>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</si>
  <si>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</si>
  <si>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</si>
  <si>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</si>
  <si>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</si>
  <si>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</si>
  <si>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</si>
  <si>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</si>
  <si>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</si>
  <si>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</si>
  <si>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</si>
  <si>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</si>
  <si>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</si>
  <si>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</si>
  <si>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</si>
  <si>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</si>
  <si>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</si>
  <si>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</si>
  <si>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</si>
  <si>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</si>
  <si>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</si>
  <si>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</si>
  <si>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</si>
  <si>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</si>
  <si>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</si>
  <si>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</si>
  <si>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</si>
  <si>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</si>
  <si>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</si>
  <si>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</si>
  <si>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</si>
  <si>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</si>
  <si>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</si>
  <si>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</si>
  <si>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</si>
  <si>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</si>
  <si>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</si>
  <si>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</si>
  <si>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</si>
  <si>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</si>
  <si>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</si>
  <si>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</si>
  <si>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</si>
  <si>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</si>
  <si>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</si>
  <si>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</si>
  <si>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</si>
  <si>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</si>
  <si>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</si>
  <si>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</si>
  <si>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</si>
  <si>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</si>
  <si>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</si>
  <si>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</si>
  <si>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</si>
  <si>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</si>
  <si>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</si>
  <si>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</si>
  <si>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</si>
  <si>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</si>
  <si>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</si>
  <si>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</si>
  <si>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</si>
  <si>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</si>
  <si>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</si>
  <si>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</si>
  <si>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</si>
  <si>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</si>
  <si>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</si>
  <si>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</si>
  <si>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</si>
  <si>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</si>
  <si>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</si>
  <si>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</si>
  <si>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</si>
  <si>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</si>
  <si>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</si>
  <si>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</si>
  <si>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</si>
  <si>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</si>
  <si>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</si>
  <si>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</si>
  <si>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</si>
  <si>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</si>
  <si>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</si>
  <si>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</si>
  <si>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</si>
  <si>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</si>
  <si>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</si>
  <si>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</si>
  <si>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</si>
  <si>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</si>
  <si>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</si>
  <si>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</si>
  <si>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</si>
  <si>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</si>
  <si>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</si>
  <si>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</si>
  <si>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</si>
  <si>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</si>
  <si>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</si>
  <si>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</si>
  <si>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</si>
  <si>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</si>
  <si>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</si>
  <si>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</si>
  <si>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</si>
  <si>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</si>
  <si>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</si>
  <si>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</si>
  <si>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</si>
  <si>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</si>
  <si>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</si>
  <si>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</si>
  <si>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</si>
  <si>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</si>
  <si>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</si>
  <si>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</si>
  <si>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</si>
  <si>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</si>
  <si>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</si>
  <si>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</si>
  <si>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</si>
  <si>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</si>
  <si>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</si>
  <si>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</si>
  <si>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</si>
  <si>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</si>
  <si>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</si>
  <si>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</si>
  <si>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</si>
  <si>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</si>
  <si>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</si>
  <si>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</si>
  <si>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</si>
  <si>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</si>
  <si>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</si>
  <si>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</si>
  <si>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</si>
  <si>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</si>
  <si>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</si>
  <si>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</si>
  <si>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</si>
  <si>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</si>
  <si>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</si>
  <si>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</si>
  <si>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</si>
  <si>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</si>
  <si>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</si>
  <si>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</si>
  <si>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</si>
  <si>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</si>
  <si>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</si>
  <si>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</si>
  <si>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</si>
  <si>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</si>
  <si>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</si>
  <si>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</si>
  <si>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</si>
  <si>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</si>
  <si>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</si>
  <si>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</si>
  <si>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</si>
  <si>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</si>
  <si>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</si>
  <si>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</si>
  <si>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</si>
  <si>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</si>
  <si>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</si>
  <si>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</si>
  <si>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</si>
  <si>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</si>
  <si>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</si>
  <si>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</si>
  <si>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</si>
  <si>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</si>
  <si>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</si>
  <si>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</si>
  <si>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</si>
  <si>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</si>
  <si>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</si>
  <si>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</si>
  <si>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</si>
  <si>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</si>
  <si>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</si>
  <si>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</si>
  <si>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</si>
  <si>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</si>
  <si>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</si>
  <si>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</si>
  <si>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</si>
  <si>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</si>
  <si>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</si>
  <si>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</si>
  <si>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</si>
  <si>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</si>
  <si>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</si>
  <si>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</si>
  <si>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</si>
  <si>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</si>
  <si>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</si>
  <si>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</si>
  <si>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</si>
  <si>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</si>
  <si>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</si>
  <si>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</si>
  <si>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</si>
  <si>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</si>
  <si>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</si>
  <si>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</si>
  <si>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</si>
  <si>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</si>
  <si>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</si>
  <si>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</si>
  <si>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</si>
  <si>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</si>
  <si>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</si>
  <si>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</si>
  <si>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</si>
  <si>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</si>
  <si>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</si>
  <si>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</si>
  <si>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</si>
  <si>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</si>
  <si>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</si>
  <si>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</si>
  <si>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</si>
  <si>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</si>
  <si>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</si>
  <si>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</si>
  <si>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</si>
  <si>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</si>
  <si>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</si>
  <si>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</si>
  <si>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</si>
  <si>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</si>
  <si>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</si>
  <si>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</si>
  <si>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</si>
  <si>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</si>
  <si>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</si>
  <si>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</si>
  <si>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</si>
  <si>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</si>
  <si>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</si>
  <si>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</si>
  <si>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</si>
  <si>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</si>
  <si>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</si>
  <si>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</si>
  <si>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</si>
  <si>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</si>
  <si>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</si>
  <si>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</si>
  <si>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</si>
  <si>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</si>
  <si>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</si>
  <si>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</si>
  <si>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</si>
  <si>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</si>
  <si>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</si>
  <si>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</si>
  <si>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</si>
  <si>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</si>
  <si>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</si>
  <si>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</si>
  <si>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</si>
  <si>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</si>
  <si>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</si>
  <si>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</si>
  <si>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</si>
  <si>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</si>
  <si>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</si>
  <si>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</si>
  <si>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</si>
  <si>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</si>
  <si>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</si>
  <si>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</si>
  <si>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</si>
  <si>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</si>
  <si>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</si>
  <si>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</si>
  <si>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</si>
  <si>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</si>
  <si>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</si>
  <si>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</si>
  <si>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</si>
  <si>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</si>
  <si>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</si>
  <si>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</si>
  <si>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</si>
  <si>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</si>
  <si>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</si>
  <si>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</si>
  <si>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</si>
  <si>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</si>
  <si>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</si>
  <si>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</si>
  <si>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</si>
  <si>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</si>
  <si>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</si>
  <si>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</si>
  <si>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</si>
  <si>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</si>
  <si>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</si>
  <si>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</si>
  <si>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</si>
  <si>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</si>
  <si>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</si>
  <si>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</si>
  <si>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</si>
  <si>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</si>
  <si>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</si>
  <si>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</si>
  <si>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</si>
  <si>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</si>
  <si>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</si>
  <si>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</si>
  <si>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</si>
  <si>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</si>
  <si>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</si>
  <si>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</si>
  <si>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</si>
  <si>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</si>
  <si>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</si>
  <si>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</si>
  <si>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</si>
  <si>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</si>
  <si>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</si>
  <si>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</si>
  <si>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</si>
  <si>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</si>
  <si>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</si>
  <si>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</si>
  <si>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</si>
  <si>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</si>
  <si>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</si>
  <si>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</si>
  <si>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</si>
  <si>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</si>
  <si>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</si>
  <si>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</si>
  <si>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</si>
  <si>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</si>
  <si>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</si>
  <si>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</si>
  <si>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</si>
  <si>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</si>
  <si>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</si>
  <si>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</si>
  <si>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</si>
  <si>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</si>
  <si>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</si>
  <si>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</si>
  <si>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</si>
  <si>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</si>
  <si>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</si>
  <si>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</si>
  <si>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</si>
  <si>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</si>
  <si>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</si>
  <si>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</si>
  <si>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</si>
  <si>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</si>
  <si>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</si>
  <si>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</si>
  <si>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</si>
  <si>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</si>
  <si>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</si>
  <si>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</si>
  <si>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</si>
  <si>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</si>
  <si>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</si>
  <si>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</si>
  <si>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</si>
  <si>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</si>
  <si>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</si>
  <si>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</si>
  <si>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</si>
  <si>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</si>
  <si>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</si>
  <si>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</si>
  <si>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</si>
  <si>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</si>
  <si>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</si>
  <si>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</si>
  <si>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</si>
  <si>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</si>
  <si>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</si>
  <si>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</si>
  <si>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</si>
  <si>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</si>
  <si>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</si>
  <si>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</si>
  <si>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</si>
  <si>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</si>
  <si>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</si>
  <si>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</si>
  <si>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</si>
  <si>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</si>
  <si>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</si>
  <si>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</si>
  <si>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</si>
  <si>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</si>
  <si>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</si>
  <si>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</si>
  <si>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</si>
  <si>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</si>
  <si>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</si>
  <si>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</si>
  <si>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</si>
  <si>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</si>
  <si>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</si>
  <si>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</si>
  <si>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</si>
  <si>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</si>
  <si>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</si>
  <si>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</si>
  <si>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</si>
  <si>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</si>
  <si>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</si>
  <si>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</si>
  <si>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</si>
  <si>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</si>
  <si>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</si>
  <si>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</si>
  <si>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</si>
  <si>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</si>
  <si>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</si>
  <si>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</si>
  <si>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</si>
  <si>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</si>
  <si>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</si>
  <si>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</si>
  <si>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</si>
  <si>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</si>
  <si>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</si>
  <si>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</si>
  <si>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</si>
  <si>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</si>
  <si>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</si>
  <si>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</si>
  <si>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</si>
  <si>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</si>
  <si>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</si>
  <si>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</si>
  <si>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</si>
  <si>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</si>
  <si>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</si>
  <si>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</si>
  <si>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</si>
  <si>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</si>
  <si>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</si>
  <si>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</si>
  <si>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</si>
  <si>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</si>
  <si>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</si>
  <si>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</si>
  <si>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</si>
  <si>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</si>
  <si>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</si>
  <si>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</si>
  <si>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</si>
  <si>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</si>
  <si>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</si>
  <si>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</si>
  <si>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</si>
  <si>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</si>
  <si>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</si>
  <si>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</si>
  <si>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</si>
  <si>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</si>
  <si>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</si>
  <si>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</si>
  <si>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</si>
  <si>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</si>
  <si>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</si>
  <si>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</si>
  <si>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</si>
  <si>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</si>
  <si>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</si>
  <si>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</si>
  <si>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</si>
  <si>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</si>
  <si>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</si>
  <si>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</si>
  <si>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</si>
  <si>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</si>
  <si>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</si>
  <si>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</si>
  <si>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</si>
  <si>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</si>
  <si>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</si>
  <si>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</si>
  <si>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</si>
  <si>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</si>
  <si>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</si>
  <si>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</si>
  <si>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</si>
  <si>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</si>
  <si>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</si>
  <si>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</si>
  <si>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</si>
  <si>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</si>
  <si>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</si>
  <si>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</si>
  <si>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</si>
  <si>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</si>
  <si>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</si>
  <si>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</si>
  <si>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</si>
  <si>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</si>
  <si>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</si>
  <si>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</si>
  <si>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</si>
  <si>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</si>
  <si>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</si>
  <si>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</si>
  <si>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</si>
  <si>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</si>
  <si>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</si>
  <si>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</si>
  <si>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</si>
  <si>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</si>
  <si>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</si>
  <si>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</si>
  <si>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</si>
  <si>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</si>
  <si>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</si>
  <si>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</si>
  <si>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</si>
  <si>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</si>
  <si>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</si>
  <si>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</si>
  <si>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</si>
  <si>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</si>
  <si>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</si>
  <si>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</si>
  <si>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</si>
  <si>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</si>
  <si>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</si>
  <si>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</si>
  <si>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</si>
  <si>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</si>
  <si>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</si>
  <si>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</si>
  <si>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</si>
  <si>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</si>
  <si>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</si>
  <si>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</si>
  <si>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</si>
  <si>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</si>
  <si>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</si>
  <si>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</si>
  <si>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</si>
  <si>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</si>
  <si>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</si>
  <si>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</si>
  <si>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</si>
  <si>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</si>
  <si>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</si>
  <si>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</si>
  <si>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</si>
  <si>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</si>
  <si>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</si>
  <si>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</si>
  <si>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</si>
  <si>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</si>
  <si>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</si>
  <si>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</si>
  <si>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</si>
  <si>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</si>
  <si>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</si>
  <si>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</si>
  <si>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</si>
  <si>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</si>
  <si>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</si>
  <si>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</si>
  <si>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</si>
  <si>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</si>
  <si>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</si>
  <si>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</si>
  <si>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</si>
  <si>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</si>
  <si>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</si>
  <si>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</si>
  <si>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</si>
  <si>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</si>
  <si>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</si>
  <si>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</si>
  <si>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</si>
  <si>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</si>
  <si>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</si>
  <si>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</si>
  <si>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</si>
  <si>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</si>
  <si>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</si>
  <si>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</si>
  <si>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</si>
  <si>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</si>
  <si>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</si>
  <si>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</si>
  <si>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</si>
  <si>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</si>
  <si>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</si>
  <si>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</si>
  <si>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</si>
  <si>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</si>
  <si>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</si>
  <si>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</si>
  <si>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</si>
  <si>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</si>
  <si>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</si>
  <si>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</si>
  <si>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</si>
  <si>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</si>
  <si>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</si>
  <si>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</si>
  <si>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</si>
  <si>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</si>
  <si>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</si>
  <si>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</si>
  <si>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</si>
  <si>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</si>
  <si>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</si>
  <si>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</si>
  <si>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</si>
  <si>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</si>
  <si>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</si>
  <si>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</si>
  <si>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</si>
  <si>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</si>
  <si>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</si>
  <si>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</si>
  <si>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</si>
  <si>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</si>
  <si>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</si>
  <si>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</si>
  <si>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</si>
  <si>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</si>
  <si>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</si>
  <si>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</si>
  <si>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</si>
  <si>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</si>
  <si>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</si>
  <si>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</si>
  <si>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</si>
  <si>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</si>
  <si>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</si>
  <si>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</si>
  <si>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</si>
  <si>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</si>
  <si>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</si>
  <si>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</si>
  <si>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</si>
  <si>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</si>
  <si>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</si>
  <si>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</si>
  <si>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</si>
  <si>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</si>
  <si>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</si>
  <si>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</si>
  <si>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</si>
  <si>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</si>
  <si>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</si>
  <si>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</si>
  <si>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</si>
  <si>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</si>
  <si>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</si>
  <si>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</si>
  <si>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</si>
  <si>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</si>
  <si>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</si>
  <si>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</si>
  <si>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</si>
  <si>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</si>
  <si>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</si>
  <si>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</si>
  <si>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</si>
  <si>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</si>
  <si>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</si>
  <si>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</si>
  <si>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</si>
  <si>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</si>
  <si>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</si>
  <si>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</si>
  <si>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</si>
  <si>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</si>
  <si>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</si>
  <si>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</si>
  <si>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</si>
  <si>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</si>
  <si>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</si>
  <si>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</si>
  <si>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</si>
  <si>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</si>
  <si>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</si>
  <si>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</si>
  <si>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</si>
  <si>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</si>
  <si>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</si>
  <si>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</si>
  <si>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</si>
  <si>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</si>
  <si>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</si>
  <si>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</si>
  <si>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</si>
  <si>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</si>
  <si>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</si>
  <si>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</si>
  <si>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</si>
  <si>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</si>
  <si>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</si>
  <si>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</si>
  <si>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</si>
  <si>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</si>
  <si>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</si>
  <si>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</si>
  <si>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</si>
  <si>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</si>
  <si>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</si>
  <si>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</si>
  <si>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</si>
  <si>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</si>
  <si>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</si>
  <si>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</si>
  <si>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</si>
  <si>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</si>
  <si>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</si>
  <si>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</si>
  <si>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</si>
  <si>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</si>
  <si>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</si>
  <si>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</si>
  <si>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</si>
  <si>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</si>
  <si>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</si>
  <si>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</si>
  <si>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</si>
  <si>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</si>
  <si>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</si>
  <si>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</si>
  <si>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</si>
  <si>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</si>
  <si>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</si>
  <si>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</si>
  <si>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</si>
  <si>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</si>
  <si>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</si>
  <si>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</si>
  <si>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</si>
  <si>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</si>
  <si>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</si>
  <si>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</si>
  <si>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</si>
  <si>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</si>
  <si>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</si>
  <si>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</si>
  <si>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</si>
  <si>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</si>
  <si>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</si>
  <si>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</si>
  <si>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</si>
  <si>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</si>
  <si>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</si>
  <si>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</si>
  <si>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</si>
  <si>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</si>
  <si>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</si>
  <si>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</si>
  <si>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</si>
  <si>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</si>
  <si>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</si>
  <si>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</si>
  <si>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</si>
  <si>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</si>
  <si>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</si>
  <si>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</si>
  <si>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</si>
  <si>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</si>
  <si>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</si>
  <si>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</si>
  <si>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</si>
  <si>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</si>
  <si>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</si>
  <si>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</si>
  <si>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</si>
  <si>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</si>
  <si>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</si>
  <si>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</si>
  <si>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</si>
  <si>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</si>
  <si>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</si>
  <si>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</si>
  <si>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</si>
  <si>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</si>
  <si>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</si>
  <si>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</si>
  <si>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</si>
  <si>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</si>
  <si>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</si>
  <si>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</si>
  <si>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</si>
  <si>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</si>
  <si>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</si>
  <si>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</si>
  <si>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</si>
  <si>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</si>
  <si>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</si>
  <si>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</si>
  <si>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</si>
  <si>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</si>
  <si>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</si>
  <si>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</si>
  <si>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</si>
  <si>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</si>
  <si>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</si>
  <si>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</si>
  <si>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</si>
  <si>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</si>
  <si>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</si>
  <si>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</si>
  <si>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</si>
  <si>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</si>
  <si>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</si>
  <si>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</si>
  <si>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</si>
  <si>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</si>
  <si>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</si>
  <si>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</si>
  <si>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</si>
  <si>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</si>
  <si>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</si>
  <si>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</si>
  <si>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</si>
  <si>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</si>
  <si>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</si>
  <si>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</si>
  <si>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</si>
  <si>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</si>
  <si>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</si>
  <si>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</si>
  <si>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</si>
  <si>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</si>
  <si>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</si>
  <si>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</si>
  <si>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</si>
  <si>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</si>
  <si>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</si>
  <si>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</si>
  <si>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</si>
  <si>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</si>
  <si>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</si>
  <si>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</si>
  <si>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</si>
  <si>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</si>
  <si>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</si>
  <si>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</si>
  <si>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</si>
  <si>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</si>
  <si>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</si>
  <si>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</si>
  <si>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</si>
  <si>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</si>
  <si>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</si>
  <si>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</si>
  <si>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</si>
  <si>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</si>
  <si>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</si>
  <si>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</si>
  <si>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</si>
  <si>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</si>
  <si>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</si>
  <si>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</si>
  <si>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</si>
  <si>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</si>
  <si>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</si>
  <si>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</si>
  <si>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</si>
  <si>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</si>
  <si>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</si>
  <si>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</si>
  <si>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</si>
  <si>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</si>
  <si>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</si>
  <si>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</si>
  <si>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</si>
  <si>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</si>
  <si>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</si>
  <si>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</si>
  <si>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</si>
  <si>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</si>
  <si>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</si>
  <si>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</si>
  <si>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</si>
  <si>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</si>
  <si>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</si>
  <si>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</si>
  <si>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</si>
  <si>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</si>
  <si>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</si>
  <si>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</si>
  <si>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</si>
  <si>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</si>
  <si>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</si>
  <si>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</si>
  <si>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</si>
  <si>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</si>
  <si>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</si>
  <si>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</si>
  <si>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</si>
  <si>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</si>
  <si>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</si>
  <si>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</si>
  <si>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</si>
  <si>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</si>
  <si>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</si>
  <si>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</si>
  <si>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</si>
  <si>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</si>
  <si>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</si>
  <si>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</si>
  <si>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</si>
  <si>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</si>
  <si>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</si>
  <si>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</si>
  <si>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</si>
  <si>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</si>
  <si>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</si>
  <si>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</si>
  <si>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</si>
  <si>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</si>
  <si>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</si>
  <si>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</si>
  <si>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</si>
  <si>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</si>
  <si>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</si>
  <si>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</si>
  <si>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</si>
  <si>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</si>
  <si>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</si>
  <si>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</si>
  <si>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</si>
  <si>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</si>
  <si>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</si>
  <si>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</si>
  <si>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</si>
  <si>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</si>
  <si>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</si>
  <si>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</si>
  <si>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</si>
  <si>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</si>
  <si>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</si>
  <si>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</si>
  <si>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</si>
  <si>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</si>
  <si>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</si>
  <si>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</si>
  <si>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</si>
  <si>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</si>
  <si>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</si>
  <si>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</si>
  <si>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</si>
  <si>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</si>
  <si>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</si>
  <si>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</si>
  <si>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</si>
  <si>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</si>
  <si>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</si>
  <si>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</si>
  <si>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</si>
  <si>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</si>
  <si>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</si>
  <si>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</si>
  <si>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</si>
  <si>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</si>
  <si>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</si>
  <si>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</si>
  <si>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</si>
  <si>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</si>
  <si>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</si>
  <si>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</si>
  <si>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</si>
  <si>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</si>
  <si>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</si>
  <si>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</si>
  <si>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</si>
  <si>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</si>
  <si>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</si>
  <si>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</si>
  <si>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</si>
  <si>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</si>
  <si>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</si>
  <si>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</si>
  <si>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</si>
  <si>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</si>
  <si>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</si>
  <si>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</si>
  <si>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</si>
  <si>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</si>
  <si>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</si>
  <si>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</si>
  <si>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</si>
  <si>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</si>
  <si>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</si>
  <si>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</si>
  <si>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</si>
  <si>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</si>
  <si>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</si>
  <si>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</si>
  <si>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</si>
  <si>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</si>
  <si>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</si>
  <si>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</si>
  <si>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</si>
  <si>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</si>
  <si>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</si>
  <si>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</si>
  <si>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</si>
  <si>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</si>
  <si>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</si>
  <si>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</si>
  <si>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</si>
  <si>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</si>
  <si>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</si>
  <si>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</si>
  <si>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</si>
  <si>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</si>
  <si>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</si>
  <si>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</si>
  <si>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</si>
  <si>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</si>
  <si>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</si>
  <si>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</si>
  <si>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</si>
  <si>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</si>
  <si>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</si>
  <si>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</si>
  <si>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</si>
  <si>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</si>
  <si>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</si>
  <si>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</si>
  <si>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</si>
  <si>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</si>
  <si>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</si>
  <si>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</si>
  <si>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</si>
  <si>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</si>
  <si>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</si>
  <si>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</si>
  <si>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</si>
  <si>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</si>
  <si>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</si>
  <si>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</si>
  <si>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</si>
  <si>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</si>
  <si>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</si>
  <si>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</si>
  <si>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</si>
  <si>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</si>
  <si>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</si>
  <si>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</si>
  <si>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</si>
  <si>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</si>
  <si>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</si>
  <si>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</si>
  <si>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</si>
  <si>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</si>
  <si>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</si>
  <si>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</si>
  <si>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</si>
  <si>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</si>
  <si>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</si>
  <si>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</si>
  <si>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</si>
  <si>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</si>
  <si>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</si>
  <si>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</si>
  <si>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</si>
  <si>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</si>
  <si>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</si>
  <si>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</si>
  <si>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</si>
  <si>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</si>
  <si>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</si>
  <si>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</si>
  <si>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</si>
  <si>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</si>
  <si>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</si>
  <si>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</si>
  <si>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</si>
  <si>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</si>
  <si>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</si>
  <si>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</si>
  <si>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</si>
  <si>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</si>
  <si>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</si>
  <si>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</si>
  <si>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</si>
  <si>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</si>
  <si>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</si>
  <si>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</si>
  <si>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</si>
  <si>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</si>
  <si>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</si>
  <si>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</si>
  <si>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</si>
  <si>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</si>
  <si>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</si>
  <si>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</si>
  <si>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</si>
  <si>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</si>
  <si>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</si>
  <si>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</si>
  <si>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</si>
  <si>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</si>
  <si>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</si>
  <si>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</si>
  <si>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</si>
  <si>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</si>
  <si>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</si>
  <si>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</si>
  <si>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</si>
  <si>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</si>
  <si>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</si>
  <si>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</si>
  <si>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</si>
  <si>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</si>
  <si>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</si>
  <si>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</si>
  <si>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</si>
  <si>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</si>
  <si>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</si>
  <si>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</si>
  <si>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</si>
  <si>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</si>
  <si>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</si>
  <si>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</si>
  <si>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</si>
  <si>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</si>
  <si>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</si>
  <si>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</si>
  <si>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</si>
  <si>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</si>
  <si>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</si>
  <si>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</si>
  <si>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</si>
  <si>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</si>
  <si>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</si>
  <si>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</si>
  <si>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</si>
  <si>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</si>
  <si>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</si>
  <si>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</si>
  <si>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</si>
  <si>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</si>
  <si>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</si>
  <si>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</si>
  <si>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</si>
  <si>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</si>
  <si>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</si>
  <si>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</si>
  <si>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</si>
  <si>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</si>
  <si>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</si>
  <si>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</si>
  <si>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</si>
  <si>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</si>
  <si>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</si>
  <si>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</si>
  <si>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</si>
  <si>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</si>
  <si>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</si>
  <si>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</si>
  <si>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</si>
  <si>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</si>
  <si>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</si>
  <si>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</si>
  <si>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</si>
  <si>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</si>
  <si>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</si>
  <si>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</si>
  <si>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</si>
  <si>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</si>
  <si>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</si>
  <si>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</si>
  <si>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</si>
  <si>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</si>
  <si>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</si>
  <si>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</si>
  <si>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</si>
  <si>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</si>
  <si>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</si>
  <si>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</si>
  <si>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</si>
  <si>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</si>
  <si>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</si>
  <si>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</si>
  <si>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</si>
  <si>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</si>
  <si>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</si>
  <si>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</si>
  <si>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</si>
  <si>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</si>
  <si>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</si>
  <si>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</si>
  <si>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</si>
  <si>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</si>
  <si>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</si>
  <si>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</si>
  <si>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</si>
  <si>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</si>
  <si>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</si>
  <si>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</si>
  <si>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</si>
  <si>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</si>
  <si>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</si>
  <si>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</si>
  <si>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</si>
  <si>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</si>
  <si>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</si>
  <si>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</si>
  <si>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</si>
  <si>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</si>
  <si>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</si>
  <si>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</si>
  <si>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</si>
  <si>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</si>
  <si>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</si>
  <si>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</si>
  <si>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</si>
  <si>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</si>
  <si>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</si>
  <si>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</si>
  <si>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</si>
  <si>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</si>
  <si>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</si>
  <si>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</si>
  <si>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</si>
  <si>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</si>
  <si>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</si>
  <si>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</si>
  <si>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</si>
  <si>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</si>
  <si>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</si>
  <si>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</si>
  <si>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</si>
  <si>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</si>
  <si>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</si>
  <si>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</si>
  <si>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</si>
  <si>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</si>
  <si>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</si>
  <si>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</si>
  <si>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</si>
  <si>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</si>
  <si>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</si>
  <si>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</si>
  <si>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</si>
  <si>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</si>
  <si>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</si>
  <si>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</si>
  <si>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</si>
  <si>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</si>
  <si>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</si>
  <si>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</si>
  <si>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</si>
  <si>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</si>
  <si>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</si>
  <si>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</si>
  <si>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</si>
  <si>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</si>
  <si>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</si>
  <si>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</si>
  <si>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</si>
  <si>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</si>
  <si>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</si>
  <si>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</si>
  <si>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</si>
  <si>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</si>
  <si>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</si>
  <si>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</si>
  <si>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</si>
  <si>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</si>
  <si>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</si>
  <si>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</si>
  <si>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</si>
  <si>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</si>
  <si>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</si>
  <si>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</si>
  <si>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</si>
  <si>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</si>
  <si>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</si>
  <si>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</si>
  <si>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</si>
  <si>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</si>
  <si>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</si>
  <si>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</si>
  <si>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</si>
  <si>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</si>
  <si>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</si>
  <si>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</si>
  <si>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</si>
  <si>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</si>
  <si>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</si>
  <si>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</si>
  <si>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</si>
  <si>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</si>
  <si>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</si>
  <si>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</si>
  <si>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</si>
  <si>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</si>
  <si>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</si>
  <si>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</si>
  <si>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</si>
  <si>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</si>
  <si>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</si>
  <si>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</si>
  <si>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</si>
  <si>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</si>
  <si>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</si>
  <si>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</si>
  <si>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</si>
  <si>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</si>
  <si>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</si>
  <si>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</si>
  <si>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</si>
  <si>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</si>
  <si>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</si>
  <si>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</si>
  <si>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</si>
  <si>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</si>
  <si>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</si>
  <si>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</si>
  <si>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</si>
  <si>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</si>
  <si>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</si>
  <si>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</si>
  <si>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</si>
  <si>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</si>
  <si>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</si>
  <si>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</si>
  <si>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</si>
  <si>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</si>
  <si>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</si>
  <si>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</si>
  <si>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</si>
  <si>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</si>
  <si>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</si>
  <si>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</si>
  <si>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</si>
  <si>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</si>
  <si>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</si>
  <si>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</si>
  <si>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</si>
  <si>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</si>
  <si>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</si>
  <si>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</si>
  <si>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</si>
  <si>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</si>
  <si>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</si>
  <si>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</si>
  <si>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</si>
  <si>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</si>
  <si>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</si>
  <si>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</si>
  <si>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</si>
  <si>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</si>
  <si>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</si>
  <si>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</si>
  <si>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</si>
  <si>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</si>
  <si>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</si>
  <si>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</si>
  <si>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</si>
  <si>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</si>
  <si>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</si>
  <si>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</si>
  <si>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</si>
  <si>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</si>
  <si>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</si>
  <si>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</si>
  <si>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</si>
  <si>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</si>
  <si>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</si>
  <si>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</si>
  <si>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</si>
  <si>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</si>
  <si>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</si>
  <si>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</si>
  <si>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</si>
  <si>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</si>
  <si>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</si>
  <si>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</si>
  <si>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</si>
  <si>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</si>
  <si>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</si>
  <si>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</si>
  <si>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</si>
  <si>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</si>
  <si>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</si>
  <si>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</si>
  <si>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</si>
  <si>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</si>
  <si>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</si>
  <si>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</si>
  <si>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</si>
  <si>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</si>
  <si>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</si>
  <si>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</si>
  <si>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</si>
  <si>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</si>
  <si>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</si>
  <si>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</si>
  <si>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</si>
  <si>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</si>
  <si>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</si>
  <si>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</si>
  <si>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</si>
  <si>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</si>
  <si>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</si>
  <si>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</si>
  <si>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</si>
  <si>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</si>
  <si>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</si>
  <si>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</si>
  <si>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</si>
  <si>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</si>
  <si>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</si>
  <si>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</si>
  <si>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</si>
  <si>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</si>
  <si>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</si>
  <si>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</si>
  <si>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</si>
  <si>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</si>
  <si>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</si>
  <si>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</si>
  <si>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</si>
  <si>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</si>
  <si>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</si>
  <si>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</si>
  <si>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</si>
  <si>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</si>
  <si>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</si>
  <si>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</si>
  <si>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</si>
  <si>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</si>
  <si>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</si>
  <si>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</si>
  <si>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</si>
  <si>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</si>
  <si>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</si>
  <si>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</si>
  <si>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</si>
  <si>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</si>
  <si>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</si>
  <si>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</si>
  <si>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</si>
  <si>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</si>
  <si>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</si>
  <si>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</si>
  <si>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</si>
  <si>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</si>
  <si>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</si>
  <si>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</si>
  <si>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</si>
  <si>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</si>
  <si>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</si>
  <si>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</si>
  <si>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</si>
  <si>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</si>
  <si>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</si>
  <si>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</si>
  <si>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</si>
  <si>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</si>
  <si>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</si>
  <si>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</si>
  <si>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</si>
  <si>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</si>
  <si>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</si>
  <si>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</si>
  <si>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</si>
  <si>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</si>
  <si>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</si>
  <si>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</si>
  <si>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</si>
  <si>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</si>
  <si>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</si>
  <si>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</si>
  <si>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</si>
  <si>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</si>
  <si>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</si>
  <si>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</si>
  <si>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</si>
  <si>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</si>
  <si>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</si>
  <si>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</si>
  <si>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</si>
  <si>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</si>
  <si>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</si>
  <si>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</si>
  <si>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</si>
  <si>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</si>
  <si>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</si>
  <si>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</si>
  <si>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</si>
  <si>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</si>
  <si>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</si>
  <si>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</si>
  <si>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</si>
  <si>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</si>
  <si>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</si>
  <si>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</si>
  <si>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</si>
  <si>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</si>
  <si>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</si>
  <si>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</si>
  <si>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</si>
  <si>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</si>
  <si>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</si>
  <si>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</si>
  <si>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</si>
  <si>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</si>
  <si>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</si>
  <si>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</si>
  <si>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</si>
  <si>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</si>
  <si>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</si>
  <si>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</si>
  <si>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</si>
  <si>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</si>
  <si>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</si>
  <si>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</si>
  <si>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</si>
  <si>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</si>
  <si>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</si>
  <si>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</si>
  <si>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</si>
  <si>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</si>
  <si>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</si>
  <si>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</si>
  <si>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</si>
  <si>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</si>
  <si>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</si>
  <si>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</si>
  <si>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</si>
  <si>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</si>
  <si>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</si>
  <si>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</si>
  <si>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</si>
  <si>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</si>
  <si>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</si>
  <si>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</si>
  <si>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</si>
  <si>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</si>
  <si>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</si>
  <si>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</si>
  <si>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</si>
  <si>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</si>
  <si>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</si>
  <si>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</si>
  <si>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</si>
  <si>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</si>
  <si>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</si>
  <si>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</si>
  <si>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</si>
  <si>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</si>
  <si>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</si>
  <si>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</si>
  <si>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</si>
  <si>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</si>
  <si>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</si>
  <si>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</si>
  <si>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</si>
  <si>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</si>
  <si>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</si>
  <si>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</si>
  <si>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</si>
  <si>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</si>
  <si>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</si>
  <si>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</si>
  <si>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</si>
  <si>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</si>
  <si>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</si>
  <si>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</si>
  <si>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</si>
  <si>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</si>
  <si>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</si>
  <si>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</si>
  <si>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</si>
  <si>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</si>
  <si>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</si>
  <si>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</si>
  <si>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</si>
  <si>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</si>
  <si>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</si>
  <si>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</si>
  <si>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</si>
  <si>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</si>
  <si>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</si>
  <si>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</si>
  <si>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</si>
  <si>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</si>
  <si>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</si>
  <si>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</si>
  <si>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</si>
  <si>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</si>
  <si>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</si>
  <si>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</si>
  <si>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</si>
  <si>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</si>
  <si>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</si>
  <si>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</si>
  <si>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</si>
  <si>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</si>
  <si>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</si>
  <si>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</si>
  <si>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</si>
  <si>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</si>
  <si>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</si>
  <si>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</si>
  <si>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</si>
  <si>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</si>
  <si>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</si>
  <si>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</si>
  <si>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</si>
  <si>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</si>
  <si>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</si>
  <si>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</si>
  <si>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</si>
  <si>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</si>
  <si>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</si>
  <si>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</si>
  <si>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</si>
  <si>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</si>
  <si>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</si>
  <si>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</si>
  <si>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</si>
  <si>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</si>
  <si>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</si>
  <si>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</si>
  <si>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</si>
  <si>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</si>
  <si>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</si>
  <si>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</si>
  <si>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</si>
  <si>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</si>
  <si>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</si>
  <si>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</si>
  <si>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</si>
  <si>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</si>
  <si>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</si>
  <si>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</si>
  <si>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</si>
  <si>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</si>
  <si>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</si>
  <si>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</si>
  <si>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</si>
  <si>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</si>
  <si>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</si>
  <si>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</si>
  <si>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</si>
  <si>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</si>
  <si>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</si>
  <si>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</si>
  <si>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</si>
  <si>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</si>
  <si>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</si>
  <si>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</si>
  <si>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</si>
  <si>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</si>
  <si>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</si>
  <si>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</si>
  <si>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</si>
  <si>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</si>
  <si>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</si>
  <si>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</si>
  <si>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</si>
  <si>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</si>
  <si>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</si>
  <si>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</si>
  <si>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</si>
  <si>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</si>
  <si>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</si>
  <si>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</si>
  <si>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</si>
  <si>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</si>
  <si>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</si>
  <si>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</si>
  <si>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</si>
  <si>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</si>
  <si>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</si>
  <si>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</si>
  <si>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</si>
  <si>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</si>
  <si>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</si>
  <si>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</si>
  <si>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</si>
  <si>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</si>
  <si>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</si>
  <si>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</si>
  <si>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</si>
  <si>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</si>
  <si>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</si>
  <si>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</si>
  <si>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</si>
  <si>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</si>
  <si>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</si>
  <si>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</si>
  <si>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</si>
  <si>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</si>
  <si>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</si>
  <si>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</si>
  <si>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</si>
  <si>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</si>
  <si>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</si>
  <si>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</si>
  <si>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</si>
  <si>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</si>
  <si>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</si>
  <si>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</si>
  <si>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</si>
  <si>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</si>
  <si>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</si>
  <si>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</si>
  <si>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</si>
  <si>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</si>
  <si>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</si>
  <si>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</si>
  <si>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</si>
  <si>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</si>
  <si>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</si>
  <si>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</si>
  <si>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</si>
  <si>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</si>
  <si>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</si>
  <si>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</si>
  <si>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</si>
  <si>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</si>
  <si>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</si>
  <si>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</si>
  <si>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</si>
  <si>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</si>
  <si>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</si>
  <si>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</si>
  <si>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</si>
  <si>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</si>
  <si>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</si>
  <si>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</si>
  <si>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</si>
  <si>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</si>
  <si>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</si>
  <si>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</si>
  <si>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</si>
  <si>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</si>
  <si>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</si>
  <si>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</si>
  <si>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</si>
  <si>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</si>
  <si>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</si>
  <si>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</si>
  <si>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</si>
  <si>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</si>
  <si>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</si>
  <si>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</si>
  <si>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</si>
  <si>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</si>
  <si>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</si>
  <si>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</si>
  <si>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</si>
  <si>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</si>
  <si>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</si>
  <si>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</si>
  <si>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</si>
  <si>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</si>
  <si>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</si>
  <si>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</si>
  <si>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</si>
  <si>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</si>
  <si>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</si>
  <si>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</si>
  <si>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</si>
  <si>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</si>
  <si>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</si>
  <si>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</si>
  <si>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</si>
  <si>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</si>
  <si>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</si>
  <si>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</si>
  <si>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</si>
  <si>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</si>
  <si>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</si>
  <si>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</si>
  <si>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</si>
  <si>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</si>
  <si>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</si>
  <si>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</si>
  <si>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</si>
  <si>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</si>
  <si>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</si>
  <si>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</si>
  <si>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</si>
  <si>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</si>
  <si>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</si>
  <si>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</si>
  <si>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</si>
  <si>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</si>
  <si>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</si>
  <si>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</si>
  <si>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</si>
  <si>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</si>
  <si>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</si>
  <si>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</si>
  <si>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</si>
  <si>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</si>
  <si>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</si>
  <si>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</si>
  <si>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</si>
  <si>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</si>
  <si>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</si>
  <si>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</si>
  <si>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</si>
  <si>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</si>
  <si>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</si>
  <si>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</si>
  <si>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</si>
  <si>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</si>
  <si>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</si>
  <si>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</si>
  <si>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</si>
  <si>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</si>
  <si>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</si>
  <si>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</si>
  <si>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</si>
  <si>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</si>
  <si>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</si>
  <si>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</si>
  <si>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</si>
  <si>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</si>
  <si>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</si>
  <si>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</si>
  <si>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</si>
  <si>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</si>
  <si>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</si>
  <si>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</si>
  <si>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</si>
  <si>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</si>
  <si>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</si>
  <si>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</si>
  <si>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</si>
  <si>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</si>
  <si>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</si>
  <si>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</si>
  <si>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</si>
  <si>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</si>
  <si>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</si>
  <si>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</si>
  <si>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</si>
  <si>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</si>
  <si>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</si>
  <si>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</si>
  <si>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</si>
  <si>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</si>
  <si>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</si>
  <si>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</si>
  <si>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</si>
  <si>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</si>
  <si>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</si>
  <si>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</si>
  <si>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</si>
  <si>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</si>
  <si>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</si>
  <si>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</si>
  <si>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</si>
  <si>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</si>
  <si>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</si>
  <si>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</si>
  <si>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</si>
  <si>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</si>
  <si>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</si>
  <si>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</si>
  <si>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</si>
  <si>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</si>
  <si>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</si>
  <si>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</si>
  <si>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</si>
  <si>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</si>
  <si>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</si>
  <si>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</si>
  <si>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</si>
  <si>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</si>
  <si>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</si>
  <si>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</si>
  <si>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</si>
  <si>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</si>
  <si>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</si>
  <si>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</si>
  <si>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</si>
  <si>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</si>
  <si>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</si>
  <si>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</si>
  <si>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</si>
  <si>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</si>
  <si>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</si>
  <si>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</si>
  <si>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</si>
  <si>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</si>
  <si>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</si>
  <si>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</si>
  <si>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</si>
  <si>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</si>
  <si>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</si>
  <si>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</si>
  <si>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</si>
  <si>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</si>
  <si>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</si>
  <si>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</si>
  <si>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</si>
  <si>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</si>
  <si>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</si>
  <si>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</si>
  <si>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</si>
  <si>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</si>
  <si>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</si>
  <si>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</si>
  <si>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</si>
  <si>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</si>
  <si>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</si>
  <si>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</si>
  <si>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</si>
  <si>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</si>
  <si>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</si>
  <si>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</si>
  <si>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</si>
  <si>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</si>
  <si>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</si>
  <si>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</si>
  <si>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</si>
  <si>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</si>
  <si>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</si>
  <si>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</si>
  <si>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</si>
  <si>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</si>
  <si>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</si>
  <si>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</si>
  <si>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</si>
  <si>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</si>
  <si>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</si>
  <si>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</si>
  <si>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</si>
  <si>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</si>
  <si>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</si>
  <si>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</si>
  <si>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</si>
  <si>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</si>
  <si>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</si>
  <si>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</si>
  <si>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</si>
  <si>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</si>
  <si>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</si>
  <si>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</si>
  <si>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</si>
  <si>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</si>
  <si>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</si>
  <si>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</si>
  <si>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</si>
  <si>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</si>
  <si>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</si>
  <si>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</si>
  <si>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</si>
  <si>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</si>
  <si>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</si>
  <si>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</si>
  <si>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</si>
  <si>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</si>
  <si>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</si>
  <si>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</si>
  <si>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</si>
  <si>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</si>
  <si>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</si>
  <si>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</si>
  <si>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</si>
  <si>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</si>
  <si>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</si>
  <si>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</si>
  <si>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</si>
  <si>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</si>
  <si>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</si>
  <si>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</si>
  <si>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</si>
  <si>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</si>
  <si>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</si>
  <si>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</si>
  <si>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</si>
  <si>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</si>
  <si>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</si>
  <si>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</si>
  <si>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</si>
  <si>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</si>
  <si>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</si>
  <si>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</si>
  <si>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</si>
  <si>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</si>
  <si>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</si>
  <si>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</si>
  <si>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</si>
  <si>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</si>
  <si>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</si>
  <si>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</si>
  <si>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</si>
  <si>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</si>
  <si>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</si>
  <si>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</si>
  <si>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</si>
  <si>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</si>
  <si>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</si>
  <si>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</si>
  <si>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</si>
  <si>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</si>
  <si>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</si>
  <si>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</si>
  <si>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</si>
  <si>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</si>
  <si>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</si>
  <si>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</si>
  <si>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</si>
  <si>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</si>
  <si>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</si>
  <si>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</si>
  <si>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</si>
  <si>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</si>
  <si>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</si>
  <si>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</si>
  <si>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</si>
  <si>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</si>
  <si>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</si>
  <si>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</si>
  <si>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</si>
  <si>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</si>
  <si>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</si>
  <si>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</si>
  <si>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</si>
  <si>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</si>
  <si>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</si>
  <si>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</si>
  <si>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</si>
  <si>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</si>
  <si>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</si>
  <si>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</si>
  <si>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</si>
  <si>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</si>
  <si>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</si>
  <si>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</si>
  <si>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</si>
  <si>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</si>
  <si>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</si>
  <si>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</si>
  <si>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</si>
  <si>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</si>
  <si>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</si>
  <si>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</si>
  <si>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</si>
  <si>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</si>
  <si>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</si>
  <si>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</si>
  <si>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</si>
  <si>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</si>
  <si>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</si>
  <si>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</si>
  <si>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</si>
  <si>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</si>
  <si>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</si>
  <si>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</si>
  <si>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</si>
  <si>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</si>
  <si>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</si>
  <si>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</si>
  <si>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</si>
  <si>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</si>
  <si>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</si>
  <si>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</si>
  <si>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</si>
  <si>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</si>
  <si>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</si>
  <si>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</si>
  <si>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</si>
  <si>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</si>
  <si>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</si>
  <si>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</si>
  <si>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</si>
  <si>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</si>
  <si>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</si>
  <si>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</si>
  <si>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</si>
  <si>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</si>
  <si>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</si>
  <si>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</si>
  <si>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</si>
  <si>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</si>
  <si>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</si>
  <si>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</si>
  <si>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</si>
  <si>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</si>
  <si>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</si>
  <si>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</si>
  <si>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</si>
  <si>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</si>
  <si>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</si>
  <si>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</si>
  <si>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</si>
  <si>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</si>
  <si>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</si>
  <si>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</si>
  <si>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</si>
  <si>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</si>
  <si>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</si>
  <si>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</si>
  <si>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</si>
  <si>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</si>
  <si>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</si>
  <si>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</si>
  <si>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</si>
  <si>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</si>
  <si>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</si>
  <si>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</si>
  <si>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</si>
  <si>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</si>
  <si>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</si>
  <si>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</si>
  <si>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</si>
  <si>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</si>
  <si>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</si>
  <si>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</si>
  <si>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</si>
  <si>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</si>
  <si>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</si>
  <si>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</si>
  <si>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</si>
  <si>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</si>
  <si>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</si>
  <si>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</si>
  <si>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</si>
  <si>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</si>
  <si>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</si>
  <si>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</si>
  <si>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</si>
  <si>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</si>
  <si>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</si>
  <si>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</si>
  <si>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</si>
  <si>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</si>
  <si>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</si>
  <si>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</si>
  <si>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</si>
  <si>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</si>
  <si>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</si>
  <si>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</si>
  <si>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</si>
  <si>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</si>
  <si>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</si>
  <si>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</si>
  <si>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</si>
  <si>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</si>
  <si>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</si>
  <si>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</si>
  <si>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</si>
  <si>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</si>
  <si>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</si>
  <si>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</si>
  <si>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</si>
  <si>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</si>
  <si>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</si>
  <si>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</si>
  <si>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</si>
  <si>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</si>
  <si>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</si>
  <si>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</si>
  <si>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</si>
  <si>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</si>
  <si>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</si>
  <si>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</si>
  <si>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</si>
  <si>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</si>
  <si>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</si>
  <si>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</si>
  <si>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</si>
  <si>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</si>
  <si>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</si>
  <si>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</si>
  <si>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</si>
  <si>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</si>
  <si>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</si>
  <si>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</si>
  <si>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</si>
  <si>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</si>
  <si>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</si>
  <si>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</si>
  <si>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</si>
  <si>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</si>
  <si>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</si>
  <si>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</si>
  <si>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</si>
  <si>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</si>
  <si>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</si>
  <si>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</si>
  <si>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</si>
  <si>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</si>
  <si>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</si>
  <si>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</si>
  <si>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</si>
  <si>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</si>
  <si>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</si>
  <si>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</si>
  <si>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</si>
  <si>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</si>
  <si>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</si>
  <si>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</si>
  <si>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</si>
  <si>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</si>
  <si>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</si>
  <si>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</si>
  <si>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</si>
  <si>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</si>
  <si>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</si>
  <si>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</si>
  <si>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</si>
  <si>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</si>
  <si>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</si>
  <si>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</si>
  <si>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</si>
  <si>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</si>
  <si>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</si>
  <si>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</si>
  <si>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</si>
  <si>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</si>
  <si>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</si>
  <si>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</si>
  <si>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</si>
  <si>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</si>
  <si>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</si>
  <si>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</si>
  <si>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</si>
  <si>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</si>
  <si>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</si>
  <si>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</si>
  <si>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</si>
  <si>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</si>
  <si>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</si>
  <si>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</si>
  <si>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</si>
  <si>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</si>
  <si>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</si>
  <si>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</si>
  <si>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</si>
  <si>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</si>
  <si>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</si>
  <si>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</si>
  <si>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</si>
  <si>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</si>
  <si>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</si>
  <si>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</si>
  <si>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</si>
  <si>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</si>
  <si>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</si>
  <si>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</si>
  <si>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</si>
  <si>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</si>
  <si>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</si>
  <si>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</si>
  <si>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</si>
  <si>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</si>
  <si>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</si>
  <si>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</si>
  <si>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</si>
  <si>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</si>
  <si>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</si>
  <si>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</si>
  <si>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</si>
  <si>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</si>
  <si>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</si>
  <si>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</si>
  <si>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</si>
  <si>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</si>
  <si>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</si>
  <si>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</si>
  <si>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</si>
  <si>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</si>
  <si>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</si>
  <si>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</si>
  <si>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</si>
  <si>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</si>
  <si>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</si>
  <si>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</si>
  <si>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</si>
  <si>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</si>
  <si>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</si>
  <si>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</si>
  <si>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</si>
  <si>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</si>
  <si>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</si>
  <si>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</si>
  <si>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</si>
  <si>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</si>
  <si>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</si>
  <si>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</si>
  <si>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</si>
  <si>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</si>
  <si>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</si>
  <si>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</si>
  <si>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</si>
  <si>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</si>
  <si>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</si>
  <si>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</si>
  <si>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</si>
  <si>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</si>
  <si>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</si>
  <si>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</si>
  <si>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</si>
  <si>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</si>
  <si>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</si>
  <si>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</si>
  <si>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</si>
  <si>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</si>
  <si>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</si>
  <si>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</si>
  <si>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</si>
  <si>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</si>
  <si>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</si>
  <si>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</si>
  <si>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</si>
  <si>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</si>
  <si>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</si>
  <si>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</si>
  <si>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</si>
  <si>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</si>
  <si>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</si>
  <si>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</si>
  <si>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</si>
  <si>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</si>
  <si>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</si>
  <si>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</si>
  <si>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</si>
  <si>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</si>
  <si>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</si>
  <si>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</si>
  <si>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</si>
  <si>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</si>
  <si>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</si>
  <si>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</si>
  <si>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</si>
  <si>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</si>
  <si>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</si>
  <si>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</si>
  <si>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</si>
  <si>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</si>
  <si>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</si>
  <si>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</si>
  <si>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</si>
  <si>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</si>
  <si>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</si>
  <si>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</si>
  <si>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</si>
  <si>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</si>
  <si>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</si>
  <si>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</si>
  <si>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</si>
  <si>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</si>
  <si>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</si>
  <si>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</si>
  <si>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</si>
  <si>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</si>
  <si>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</si>
  <si>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</si>
  <si>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</si>
  <si>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</si>
  <si>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</si>
  <si>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</si>
  <si>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</si>
  <si>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</si>
  <si>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</si>
  <si>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</si>
  <si>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</si>
  <si>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</si>
  <si>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</si>
  <si>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</si>
  <si>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</si>
  <si>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</si>
  <si>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</si>
  <si>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</si>
  <si>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</si>
  <si>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</si>
  <si>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</si>
  <si>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</si>
  <si>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</si>
  <si>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</si>
  <si>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</si>
  <si>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</si>
  <si>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</si>
  <si>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</si>
  <si>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</si>
  <si>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</si>
  <si>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</si>
  <si>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</si>
  <si>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</si>
  <si>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</si>
  <si>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</si>
  <si>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</si>
  <si>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</si>
  <si>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</si>
  <si>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</si>
  <si>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</si>
  <si>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</si>
  <si>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</si>
  <si>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</si>
  <si>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</si>
  <si>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</si>
  <si>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</si>
  <si>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</si>
  <si>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</si>
  <si>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</si>
  <si>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</si>
  <si>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</si>
  <si>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</si>
  <si>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</si>
  <si>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</si>
  <si>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</si>
  <si>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</si>
  <si>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</si>
  <si>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</si>
  <si>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</si>
  <si>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</si>
  <si>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</si>
  <si>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</si>
  <si>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</si>
  <si>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</si>
  <si>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</si>
  <si>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</si>
  <si>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</si>
  <si>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</si>
  <si>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</si>
  <si>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</si>
  <si>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</si>
  <si>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</si>
  <si>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</si>
  <si>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</si>
  <si>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</si>
  <si>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</si>
  <si>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</si>
  <si>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</si>
  <si>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</si>
  <si>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</si>
  <si>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</si>
  <si>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</si>
  <si>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</si>
  <si>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</si>
  <si>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</si>
  <si>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</si>
  <si>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</si>
  <si>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</si>
  <si>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</si>
  <si>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</si>
  <si>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</si>
  <si>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</si>
  <si>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</si>
  <si>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</si>
  <si>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</si>
  <si>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</si>
  <si>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</si>
  <si>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</si>
  <si>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</si>
  <si>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</si>
  <si>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</si>
  <si>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</si>
  <si>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</si>
  <si>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</si>
  <si>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</si>
  <si>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</si>
  <si>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</si>
  <si>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</si>
  <si>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</si>
  <si>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</si>
  <si>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</si>
  <si>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</si>
  <si>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</si>
  <si>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</si>
  <si>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</si>
  <si>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</si>
  <si>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</si>
  <si>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</si>
  <si>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</si>
  <si>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</si>
  <si>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</si>
  <si>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</si>
  <si>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</si>
  <si>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</si>
  <si>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</si>
  <si>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</si>
  <si>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</si>
  <si>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</si>
  <si>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</si>
  <si>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</si>
  <si>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</si>
  <si>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</si>
  <si>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</si>
  <si>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</si>
  <si>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</si>
  <si>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</si>
  <si>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</si>
  <si>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</si>
  <si>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</si>
  <si>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</si>
  <si>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</si>
  <si>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</si>
  <si>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</si>
  <si>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</si>
  <si>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</si>
  <si>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</si>
  <si>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</si>
  <si>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</si>
  <si>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</si>
  <si>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</si>
  <si>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</si>
  <si>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</si>
  <si>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</si>
  <si>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</si>
  <si>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</si>
  <si>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</si>
  <si>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</si>
  <si>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</si>
  <si>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</si>
  <si>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</si>
  <si>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</si>
  <si>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</si>
  <si>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</si>
  <si>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</si>
  <si>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</si>
  <si>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</si>
  <si>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</si>
  <si>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</si>
  <si>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</si>
  <si>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</si>
  <si>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</si>
  <si>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</si>
  <si>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</si>
  <si>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</si>
  <si>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</si>
  <si>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</si>
  <si>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</si>
  <si>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</si>
  <si>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</si>
  <si>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</si>
  <si>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</si>
  <si>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</si>
  <si>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</si>
  <si>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</si>
  <si>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</si>
  <si>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</si>
  <si>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</si>
  <si>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</si>
  <si>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</si>
  <si>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</si>
  <si>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</si>
  <si>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</si>
  <si>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</si>
  <si>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</si>
  <si>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</si>
  <si>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</si>
  <si>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</si>
  <si>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</si>
  <si>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</si>
  <si>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</si>
  <si>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</si>
  <si>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</si>
  <si>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</si>
  <si>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</si>
  <si>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</si>
  <si>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</si>
  <si>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</si>
  <si>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</si>
  <si>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</si>
  <si>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</si>
  <si>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</si>
  <si>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</si>
  <si>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</si>
  <si>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</si>
  <si>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</si>
  <si>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</si>
  <si>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</si>
  <si>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</si>
  <si>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</si>
  <si>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</si>
  <si>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</si>
  <si>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</si>
  <si>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</si>
  <si>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</si>
  <si>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</si>
  <si>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</si>
  <si>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</si>
  <si>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</si>
  <si>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</si>
  <si>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</si>
  <si>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</si>
  <si>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</si>
  <si>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</si>
  <si>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</si>
  <si>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</si>
  <si>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</si>
  <si>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</si>
  <si>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</si>
  <si>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</si>
  <si>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</si>
  <si>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</si>
  <si>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</si>
  <si>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</si>
  <si>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</si>
  <si>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</si>
  <si>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</si>
  <si>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</si>
  <si>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</si>
  <si>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</si>
  <si>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</si>
  <si>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</si>
  <si>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</si>
  <si>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</si>
  <si>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</si>
  <si>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</si>
  <si>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</si>
  <si>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</si>
  <si>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</si>
  <si>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</si>
  <si>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</si>
  <si>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</si>
  <si>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</si>
  <si>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</si>
  <si>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</si>
  <si>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</si>
  <si>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</si>
  <si>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</si>
  <si>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</si>
  <si>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</si>
  <si>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</si>
  <si>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</si>
  <si>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</si>
  <si>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</si>
  <si>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</si>
  <si>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</si>
  <si>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</si>
  <si>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</si>
  <si>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</si>
  <si>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</si>
  <si>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</si>
  <si>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</si>
  <si>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</si>
  <si>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</si>
  <si>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</si>
  <si>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</si>
  <si>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</si>
  <si>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</si>
  <si>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</si>
  <si>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</si>
  <si>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</si>
  <si>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</si>
  <si>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</si>
  <si>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</si>
  <si>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</si>
  <si>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</si>
  <si>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</si>
  <si>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</si>
  <si>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</si>
  <si>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</si>
  <si>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</si>
  <si>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</si>
  <si>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</si>
  <si>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</si>
  <si>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</si>
  <si>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</si>
  <si>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</si>
  <si>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</si>
  <si>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</si>
  <si>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</si>
  <si>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</si>
  <si>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</si>
  <si>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</si>
  <si>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</si>
  <si>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</si>
  <si>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</si>
  <si>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</si>
  <si>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</si>
  <si>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</si>
  <si>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</si>
  <si>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</si>
  <si>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</si>
  <si>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</si>
  <si>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</si>
  <si>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</si>
  <si>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</si>
  <si>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</si>
  <si>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</si>
  <si>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</si>
  <si>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</si>
  <si>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</si>
  <si>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</si>
  <si>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</si>
  <si>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</si>
  <si>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</si>
  <si>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</si>
  <si>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</si>
  <si>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</si>
  <si>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</si>
  <si>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</si>
  <si>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</si>
  <si>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</si>
  <si>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</si>
  <si>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</si>
  <si>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</si>
  <si>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</si>
  <si>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</si>
  <si>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</si>
  <si>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</si>
  <si>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</si>
  <si>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</si>
  <si>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</si>
  <si>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</si>
  <si>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</si>
  <si>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</si>
  <si>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</si>
  <si>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</si>
  <si>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</si>
  <si>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</si>
  <si>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</si>
  <si>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</si>
  <si>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</si>
  <si>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</si>
  <si>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</si>
  <si>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</si>
  <si>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</si>
  <si>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</si>
  <si>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</si>
  <si>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</si>
  <si>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</si>
  <si>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</si>
  <si>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</si>
  <si>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</si>
  <si>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</si>
  <si>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</si>
  <si>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</si>
  <si>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</si>
  <si>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</si>
  <si>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</si>
  <si>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</si>
  <si>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</si>
  <si>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</si>
  <si>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</si>
  <si>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</si>
  <si>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</si>
  <si>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</si>
  <si>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</si>
  <si>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</si>
  <si>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</si>
  <si>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</si>
  <si>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</si>
  <si>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</si>
  <si>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</si>
  <si>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</si>
  <si>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</si>
  <si>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</si>
  <si>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</si>
  <si>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</si>
  <si>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</si>
  <si>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</si>
  <si>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</si>
  <si>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</si>
  <si>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</si>
  <si>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</si>
  <si>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</si>
  <si>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</si>
  <si>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</si>
  <si>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</si>
  <si>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</si>
  <si>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</si>
  <si>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</si>
  <si>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</si>
  <si>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</si>
  <si>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</si>
  <si>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</si>
  <si>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</si>
  <si>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</si>
  <si>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</si>
  <si>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</si>
  <si>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</si>
  <si>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</si>
  <si>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</si>
  <si>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</si>
  <si>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</si>
  <si>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</si>
  <si>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</si>
  <si>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</si>
  <si>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</si>
  <si>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</si>
  <si>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</si>
  <si>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</si>
  <si>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</si>
  <si>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</si>
  <si>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</si>
  <si>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</si>
  <si>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</si>
  <si>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</si>
  <si>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</si>
  <si>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</si>
  <si>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</si>
  <si>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</si>
  <si>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</si>
  <si>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</si>
  <si>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</si>
  <si>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</si>
  <si>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</si>
  <si>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</si>
  <si>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</si>
  <si>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</si>
  <si>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</si>
  <si>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</si>
  <si>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</si>
  <si>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</si>
  <si>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</si>
  <si>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</si>
  <si>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</si>
  <si>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</si>
  <si>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</si>
  <si>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</si>
  <si>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</si>
  <si>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</si>
  <si>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</si>
  <si>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</si>
  <si>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</si>
  <si>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</si>
  <si>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</si>
  <si>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</si>
  <si>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</si>
  <si>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</si>
  <si>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</si>
  <si>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</si>
  <si>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</si>
  <si>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</si>
  <si>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</si>
  <si>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</si>
  <si>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</si>
  <si>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</si>
  <si>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</si>
  <si>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</si>
  <si>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</si>
  <si>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</si>
  <si>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</si>
  <si>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</si>
  <si>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</si>
  <si>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</si>
  <si>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</si>
  <si>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</si>
  <si>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</si>
  <si>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</si>
  <si>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</si>
  <si>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</si>
  <si>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</si>
  <si>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</si>
  <si>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</si>
  <si>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</si>
  <si>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</si>
  <si>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</si>
  <si>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</si>
  <si>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</si>
  <si>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</si>
  <si>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</si>
  <si>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</si>
  <si>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</si>
  <si>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</si>
  <si>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</si>
  <si>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</si>
  <si>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</si>
  <si>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</si>
  <si>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</si>
  <si>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</si>
  <si>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</si>
  <si>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</si>
  <si>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</si>
  <si>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</si>
  <si>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</si>
  <si>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</si>
  <si>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</si>
  <si>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</si>
  <si>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</si>
  <si>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</si>
  <si>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</si>
  <si>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</si>
  <si>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</si>
  <si>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</si>
  <si>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</si>
  <si>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</si>
  <si>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</si>
  <si>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</si>
  <si>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</si>
  <si>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</si>
  <si>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</si>
  <si>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</si>
  <si>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</si>
  <si>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</si>
  <si>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</si>
  <si>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</si>
  <si>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</si>
  <si>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</si>
  <si>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</si>
  <si>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</si>
  <si>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</si>
  <si>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</si>
  <si>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</si>
  <si>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</si>
  <si>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</si>
  <si>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</si>
  <si>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</si>
  <si>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</si>
  <si>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</si>
  <si>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</si>
  <si>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</si>
  <si>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</si>
  <si>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</si>
  <si>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</si>
  <si>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</si>
  <si>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</si>
  <si>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</si>
  <si>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</si>
  <si>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</si>
  <si>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</si>
  <si>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</si>
  <si>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</si>
  <si>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</si>
  <si>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</si>
  <si>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</si>
  <si>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</si>
  <si>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</si>
  <si>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</si>
  <si>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</si>
  <si>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</si>
  <si>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</si>
  <si>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</si>
  <si>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</si>
  <si>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</si>
  <si>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</si>
  <si>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</si>
  <si>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</si>
  <si>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</si>
  <si>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</si>
  <si>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</si>
  <si>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</si>
  <si>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</si>
  <si>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</si>
  <si>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</si>
  <si>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</si>
  <si>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</si>
  <si>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</si>
  <si>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</si>
  <si>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</si>
  <si>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</si>
  <si>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</si>
  <si>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</si>
  <si>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</si>
  <si>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</si>
  <si>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</si>
  <si>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</si>
  <si>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</si>
  <si>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</si>
  <si>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</si>
  <si>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</si>
  <si>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</si>
  <si>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</si>
  <si>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</si>
  <si>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</si>
  <si>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</si>
  <si>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</si>
  <si>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</si>
  <si>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</si>
  <si>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</si>
  <si>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</si>
  <si>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</si>
  <si>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</si>
  <si>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</si>
  <si>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</si>
  <si>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</si>
  <si>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</si>
  <si>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</si>
  <si>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</si>
  <si>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</si>
  <si>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</si>
  <si>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</si>
  <si>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</si>
  <si>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</si>
  <si>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</si>
  <si>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</si>
  <si>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</si>
  <si>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</si>
  <si>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</si>
  <si>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</si>
  <si>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</si>
  <si>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</si>
  <si>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</si>
  <si>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</si>
  <si>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</si>
  <si>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</si>
  <si>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</si>
  <si>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</si>
  <si>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</si>
  <si>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</si>
  <si>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</si>
  <si>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</si>
  <si>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</si>
  <si>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</si>
  <si>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</si>
  <si>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</si>
  <si>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</si>
  <si>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</si>
  <si>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</si>
  <si>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</si>
  <si>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</si>
  <si>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</si>
  <si>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</si>
  <si>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</si>
  <si>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</si>
  <si>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</si>
  <si>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</si>
  <si>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</si>
  <si>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</si>
  <si>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</si>
  <si>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</si>
  <si>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</si>
  <si>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</si>
  <si>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</si>
  <si>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</si>
  <si>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</si>
  <si>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</si>
  <si>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</si>
  <si>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</si>
  <si>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</si>
  <si>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</si>
  <si>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</si>
  <si>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</si>
  <si>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</si>
  <si>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</si>
  <si>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</si>
  <si>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</si>
  <si>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</si>
  <si>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</si>
  <si>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</si>
  <si>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</si>
  <si>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</si>
  <si>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</si>
  <si>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</si>
  <si>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</si>
  <si>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</si>
  <si>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</si>
  <si>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</si>
  <si>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</si>
  <si>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</si>
  <si>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</si>
  <si>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</si>
  <si>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</si>
  <si>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</si>
  <si>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</si>
  <si>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</si>
  <si>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</si>
  <si>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</si>
  <si>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</si>
  <si>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</si>
  <si>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</si>
  <si>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</si>
  <si>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</si>
  <si>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</si>
  <si>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</si>
  <si>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</si>
  <si>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</si>
  <si>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</si>
  <si>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</si>
  <si>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</si>
  <si>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</si>
  <si>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</si>
  <si>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</si>
  <si>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</si>
  <si>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</si>
  <si>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</si>
  <si>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</si>
  <si>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</si>
  <si>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</si>
  <si>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</si>
  <si>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</si>
  <si>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</si>
  <si>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</si>
  <si>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</si>
  <si>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</si>
  <si>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</si>
  <si>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</si>
  <si>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</si>
  <si>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</si>
  <si>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</si>
  <si>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</si>
  <si>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</si>
  <si>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</si>
  <si>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</si>
  <si>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</si>
  <si>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</si>
  <si>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</si>
  <si>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</si>
  <si>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</si>
  <si>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</si>
  <si>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</si>
  <si>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</si>
  <si>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</si>
  <si>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</si>
  <si>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</si>
  <si>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</si>
  <si>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</si>
  <si>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</si>
  <si>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</si>
  <si>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</si>
  <si>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</si>
  <si>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</si>
  <si>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</si>
  <si>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</si>
  <si>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</si>
  <si>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</si>
  <si>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</si>
  <si>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</si>
  <si>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</si>
  <si>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</si>
  <si>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</si>
  <si>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</si>
  <si>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</si>
  <si>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</si>
  <si>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</si>
  <si>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</si>
  <si>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</si>
  <si>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</si>
  <si>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</si>
  <si>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</si>
  <si>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</si>
  <si>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</si>
  <si>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</si>
  <si>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</si>
  <si>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</si>
  <si>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</si>
  <si>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</si>
  <si>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</si>
  <si>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</si>
  <si>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</si>
  <si>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</si>
  <si>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</si>
  <si>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</si>
  <si>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</si>
  <si>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</si>
  <si>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</si>
  <si>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</si>
  <si>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</si>
  <si>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</si>
  <si>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</si>
  <si>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</si>
  <si>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</si>
  <si>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</si>
  <si>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</si>
  <si>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</si>
  <si>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</si>
  <si>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</si>
  <si>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</si>
  <si>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</si>
  <si>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</si>
  <si>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</si>
  <si>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</si>
  <si>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</si>
  <si>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</si>
  <si>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</si>
  <si>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</si>
  <si>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</si>
  <si>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</si>
  <si>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</si>
  <si>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</si>
  <si>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</si>
  <si>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</si>
  <si>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</si>
  <si>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</si>
  <si>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</si>
  <si>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</si>
  <si>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</si>
  <si>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</si>
  <si>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</si>
  <si>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</si>
  <si>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</si>
  <si>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</si>
  <si>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</si>
  <si>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</si>
  <si>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</si>
  <si>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</si>
  <si>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</si>
  <si>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</si>
  <si>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</si>
  <si>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</si>
  <si>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</si>
  <si>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</si>
  <si>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</si>
  <si>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</si>
  <si>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</si>
  <si>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</si>
  <si>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</si>
  <si>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</si>
  <si>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</si>
  <si>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</si>
  <si>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</si>
  <si>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</si>
  <si>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</si>
  <si>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</si>
  <si>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</si>
  <si>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</si>
  <si>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</si>
  <si>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</si>
  <si>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</si>
  <si>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</si>
  <si>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</si>
  <si>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</si>
  <si>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</si>
  <si>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</si>
  <si>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</si>
  <si>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</si>
  <si>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</si>
  <si>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</si>
  <si>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</si>
  <si>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</si>
  <si>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</si>
  <si>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</si>
  <si>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</si>
  <si>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</si>
  <si>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</si>
  <si>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</si>
  <si>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</si>
  <si>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</si>
  <si>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</si>
  <si>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</si>
  <si>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</si>
  <si>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</si>
  <si>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</si>
  <si>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</si>
  <si>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</si>
  <si>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</si>
  <si>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</si>
  <si>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</si>
  <si>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</si>
  <si>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</si>
  <si>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</si>
  <si>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</si>
  <si>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</si>
  <si>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</si>
  <si>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</si>
  <si>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</si>
  <si>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</si>
  <si>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</si>
  <si>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</si>
  <si>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</si>
  <si>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</si>
  <si>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</si>
  <si>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</si>
  <si>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</si>
  <si>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</si>
  <si>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</si>
  <si>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</si>
  <si>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</si>
  <si>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</si>
  <si>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</si>
  <si>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</si>
  <si>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</si>
  <si>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</si>
  <si>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</si>
  <si>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</si>
  <si>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</si>
  <si>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</si>
  <si>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</si>
  <si>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</si>
  <si>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</si>
  <si>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</si>
  <si>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</si>
  <si>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</si>
  <si>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</si>
  <si>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</si>
  <si>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</si>
  <si>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</si>
  <si>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</si>
  <si>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</si>
  <si>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</si>
  <si>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</si>
  <si>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</si>
  <si>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</si>
  <si>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</si>
  <si>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</si>
  <si>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</si>
  <si>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</si>
  <si>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</si>
  <si>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</si>
  <si>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</si>
  <si>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</si>
  <si>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</si>
  <si>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</si>
  <si>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</si>
  <si>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</si>
  <si>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</si>
  <si>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PCM-20251002-00002214</t>
  </si>
  <si>
    <t>Update site ARm0857 as site located in Aramco and Emergency permission requested for it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</si>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</sst>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0">
    <sortCondition ref="H1:H6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4" totalsRowShown="0" headerRowDxfId="15" dataDxfId="14" headerRowBorderDxfId="12" tableBorderDxfId="13">
  <autoFilter ref="A1:L3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270.04404074074409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8440</v>
      </c>
      <c r="E3" s="65" t="s">
        <v>38964</v>
      </c>
      <c r="F3" s="66">
        <v>45932.894965277781</v>
      </c>
      <c r="G3" s="67">
        <f ca="1">IFERROR(NOW()-F3,"")</f>
        <v>9.7501388889213558E-2</v>
      </c>
      <c r="H3" s="90">
        <v>45932.889953703707</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45932.99246666667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45932.99246666667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45932.99246666667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45932.99246666667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45932.99246666667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45932.99246666667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45932.99246666667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45932.99246666667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45932.99246666667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45932.99246666667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45932.99246666667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45932.99246666667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45932.99246666667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45932.99246666667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45932.99246666667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45932.99246666667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45932.99246666667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45932.99246666667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45932.99246666667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45932.99246666667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45932.99246666667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45932.99246666667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45932.99246666667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45932.99246666667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45932.99246666667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45932.99246666667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45932.99246666667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45932.99246666667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45932.99246666667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45932.99246666667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45932.99246666667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45932.99246666667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45932.99246666667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45932.99246666667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45932.99246666667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45932.99246666667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45932.99246666667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45932.99246666667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45932.99246666667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45932.99246666667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45932.99246666667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45932.99246666667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45932.99246666667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45932.99246666667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45932.99246666667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45932.99246666667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45932.99246666667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45932.99246666667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45932.99246666667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45932.99246666667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45932.99246666667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45932.99246666667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45932.99246666667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45932.99246666667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45932.99246666667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45932.99246666667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45932.99246666667</v>
      </c>
      <c r="H60" s="68"/>
      <c r="I60" s="73" t="str">
        <f>IFERROR(VLOOKUP(D60,DB!A:F,6,0),"")</f>
        <v/>
      </c>
      <c r="J60" s="73" t="str">
        <f>IFERROR(VLOOKUP(D60,DB!A:G,7,0),"")</f>
        <v/>
      </c>
      <c r="K60" s="69"/>
      <c r="L60" s="70" t="str">
        <f>IFERROR(VLOOKUP(D60,DB!A:I,9,0),"")</f>
        <v/>
      </c>
    </row>
  </sheetData>
  <customSheetViews>
    <customSheetView guid="{F6042A99-DD27-4453-835D-0834D95730CC}" filter="1" showAutoFilter="1">
      <pageMargins left="0" right="0" top="0" bottom="0" header="0" footer="0"/>
      <autoFilter ref="B1:M1" xr:uid="{87D59229-3B50-4507-B169-117C393E074F}"/>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241.34068425925943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126.26538333333883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107.99262870370876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26433</v>
      </c>
      <c r="E6" s="131" t="s">
        <v>38964</v>
      </c>
      <c r="F6" s="102">
        <v>45932.864803240744</v>
      </c>
      <c r="G6" s="133">
        <f ca="1">IFERROR(NOW()-F6,"-")</f>
        <v>0.12766342592658475</v>
      </c>
      <c r="H6" s="132">
        <v>45932.859780092593</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45932.99246666667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45932.99246666667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45932.99246666667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45932.99246666667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45932.99246666667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45932.99246666667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45932.99246666667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45932.99246666667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45932.99246666667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45932.99246666667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45932.99246666667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45932.99246666667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45932.99246666667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45932.99246666667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45932.99246666667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45932.99246666667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45932.99246666667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45932.99246666667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45932.99246666667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45932.99246666667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45932.99246666667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45932.99246666667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45932.99246666667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45932.99246666667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45932.99246666667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45932.99246666667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45932.99246666667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45932.99246666667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45932.99246666667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45932.99246666667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45932.99246666667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45932.99246666667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45932.99246666667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45932.99246666667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45932.99246666667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45932.99246666667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45932.99246666667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45932.99246666667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45932.99246666667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45932.99246666667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45932.99246666667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45932.99246666667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45932.99246666667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45932.99246666667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45932.99246666667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45932.99246666667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45932.99246666667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45932.99246666667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45932.99246666667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45932.99246666667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45932.99246666667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45932.99246666667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45932.99246666667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45932.99246666667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45932.99246666667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45932.99246666667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45932.99246666667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45932.99246666667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45932.99246666667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45932.99246666667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45932.99246666667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45932.99246666667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45932.99246666667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45932.99246666667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45932.99246666667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45932.99246666667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45932.99246666667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45932.99246666667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45932.99246666667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45932.99246666667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45932.99246666667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45932.99246666667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45932.99246666667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45932.99246666667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45932.99246666667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45932.99246666667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45932.99246666667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45932.99246666667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45932.99246666667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45932.99246666667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45932.99246666667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45932.99246666667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45932.99246666667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45932.99246666667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45932.99246666667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45932.99246666667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45932.99246666667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45932.99246666667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45932.99246666667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45932.99246666667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45932.99246666667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45932.99246666667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45932.99246666667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45932.99246666667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45932.99246666667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45932.99246666667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45932.99246666667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45932.99246666667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45932.99246666667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45932.99246666667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45932.99246666667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45932.99246666667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45932.99246666667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45932.99246666667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45932.99246666667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45932.99246666667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45932.99246666667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45932.99246666667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45932.99246666667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45932.99246666667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45932.99246666667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45932.99246666667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45932.99246666667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45932.99246666667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45932.99246666667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45932.99246666667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45932.99246666667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45932.99246666667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45932.99246666667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45932.99246666667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45932.99246666667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45932.99246666667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45932.99246666667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45932.99246666667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45932.99246666667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45932.99246666667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45932.99246666667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45932.99246666667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45932.99246666667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45932.99246666667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45932.99246666667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45932.99246666667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45932.99246666667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45932.99246666667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45932.99246666667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45932.99246666667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45932.99246666667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45932.99246666667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45932.99246666667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45932.99246666667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45932.99246666667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45932.99246666667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45932.99246666667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45932.99246666667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45932.99246666667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45932.99246666667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45932.99246666667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45932.99246666667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45932.99246666667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45932.99246666667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45932.99246666667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45932.99246666667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45932.99246666667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45932.99246666667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45932.99246666667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45932.99246666667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45932.99246666667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45932.99246666667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45932.99246666667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45932.99246666667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45932.99246666667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45932.99246666667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45932.99246666667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45932.99246666667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45932.99246666667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45932.99246666667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45932.99246666667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45932.99246666667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45932.99246666667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45932.99246666667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45932.99246666667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45932.99246666667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45932.99246666667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45932.99246666667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45932.99246666667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45932.99246666667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45932.99246666667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45932.99246666667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45932.99246666667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45932.99246666667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45932.99246666667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45932.99246666667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45932.99246666667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45932.99246666667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45932.99246666667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45932.99246666667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45932.99246666667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45932.99246666667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45932.99246666667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45932.99246666667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45932.99246666667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45932.99246666667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45932.99246666667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45932.99246666667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45932.99246666667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45932.99246666667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45932.99246666667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45932.99246666667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45932.99246666667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45932.99246666667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45932.99246666667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45932.99246666667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45932.99246666667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45932.99246666667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45932.99246666667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45932.99246666667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45932.99246666667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45932.99246666667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45932.99246666667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45932.99246666667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45932.99246666667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45932.99246666667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45932.99246666667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45932.99246666667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45932.99246666667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45932.99246666667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45932.99246666667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45932.99246666667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45932.99246666667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45932.99246666667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45932.99246666667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45932.99246666667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45932.99246666667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45932.99246666667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45932.99246666667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45932.99246666667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45932.99246666667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45932.99246666667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45932.99246666667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45932.99246666667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45932.99246666667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45932.99246666667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45932.99246666667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45932.99246666667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45932.99246666667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45932.99246666667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45932.99246666667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45932.99246666667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45932.99246666667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45932.99246666667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45932.99246666667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45932.99246666667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45932.99246666667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45932.99246666667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45932.99246666667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45932.99246666667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45932.99246666667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45932.99246666667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45932.99246666667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45932.99246666667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45932.99246666667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45932.99246666667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45932.99246666667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45932.99246666667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45932.99246666667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45932.99246666667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45932.99246666667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45932.99246666667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45932.99246666667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45932.99246666667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45932.99246666667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45932.99246666667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45932.99246666667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45932.99246666667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45932.99246666667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45932.99246666667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45932.99246666667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45932.99246666667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45932.99246666667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45932.99246666667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45932.99246666667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45932.99246666667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45932.99246666667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45932.99246666667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45932.99246666667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45932.99246666667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45932.99246666667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45932.99246666667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45932.99246666667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45932.99246666667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45932.99246666667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45932.99246666667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45932.99246666667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45932.99246666667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45932.99246666667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45932.99246666667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45932.99246666667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45932.99246666667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45932.99246666667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45932.99246666667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45932.99246666667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45932.99246666667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45932.99246666667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45932.99246666667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45932.99246666667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45932.99246666667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45932.99246666667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45932.99246666667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45932.99246666667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45932.99246666667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45932.99246666667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45932.99246666667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45932.99246666667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45932.99246666667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45932.99246666667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45932.99246666667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45932.99246666667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45932.99246666667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45932.99246666667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45932.99246666667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45932.99246666667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45932.99246666667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45932.99246666667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45932.99246666667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45932.99246666667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45932.99246666667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45932.99246666667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45932.99246666667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45932.99246666667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45932.99246666667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45932.99246666667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45932.99246666667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45932.99246666667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45932.99246666667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45932.99246666667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45932.99246666667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45932.99246666667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45932.99246666667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45932.99246666667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45932.99246666667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45932.99246666667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45932.99246666667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45932.99246666667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45932.99246666667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45932.99246666667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45932.99246666667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45932.99246666667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45932.99246666667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45932.99246666667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45932.99246666667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45932.99246666667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45932.99246666667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45932.99246666667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45932.99246666667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45932.99246666667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45932.99246666667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45932.99246666667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45932.99246666667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45932.99246666667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45932.99246666667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45932.99246666667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45932.99246666667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45932.99246666667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45932.99246666667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45932.99246666667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45932.99246666667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45932.99246666667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45932.99246666667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45932.99246666667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45932.99246666667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45932.99246666667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45932.99246666667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45932.99246666667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45932.99246666667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45932.99246666667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45932.99246666667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45932.99246666667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45932.99246666667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45932.99246666667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45932.99246666667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45932.99246666667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45932.99246666667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45932.99246666667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45932.99246666667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45932.99246666667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45932.99246666667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45932.99246666667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45932.99246666667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45932.99246666667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45932.99246666667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45932.99246666667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45932.99246666667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45932.99246666667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45932.99246666667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45932.99246666667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45932.99246666667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45932.99246666667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45932.99246666667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45932.99246666667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45932.99246666667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45932.99246666667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45932.99246666667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45932.99246666667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45932.99246666667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45932.99246666667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45932.99246666667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45932.99246666667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45932.99246666667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45932.99246666667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45932.99246666667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45932.99246666667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45932.99246666667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45932.99246666667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45932.99246666667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45932.99246666667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45932.99246666667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45932.99246666667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45932.99246666667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45932.99246666667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45932.99246666667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45932.99246666667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45932.99246666667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45932.99246666667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45932.99246666667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45932.99246666667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45932.99246666667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45932.99246666667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45932.99246666667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45932.99246666667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45932.99246666667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45932.99246666667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45932.99246666667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45932.99246666667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45932.99246666667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45932.99246666667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45932.99246666667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45932.99246666667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45932.99246666667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45932.99246666667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45932.99246666667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45932.99246666667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45932.99246666667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45932.99246666667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45932.99246666667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45932.99246666667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45932.99246666667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45932.99246666667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45932.99246666667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45932.99246666667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45932.99246666667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45932.99246666667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45932.99246666667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45932.99246666667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45932.99246666667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45932.99246666667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45932.99246666667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45932.99246666667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45932.99246666667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45932.99246666667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45932.99246666667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45932.99246666667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45932.99246666667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45932.99246666667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45932.99246666667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45932.99246666667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45932.99246666667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45932.99246666667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45932.99246666667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45932.99246666667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45932.99246666667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45932.99246666667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45932.99246666667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45932.99246666667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45932.99246666667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45932.99246666667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45932.99246666667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45932.99246666667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45932.99246666667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45932.99246666667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45932.99246666667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45932.99246666667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45932.99246666667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45932.99246666667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45932.99246666667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45932.99246666667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45932.99246666667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45932.99246666667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45932.99246666667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45932.99246666667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45932.99246666667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45932.99246666667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45932.99246666667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45932.99246666667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45932.99246666667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45932.99246666667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45932.99246666667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45932.99246666667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45932.99246666667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45932.99246666667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45932.99246666667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45932.99246666667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45932.99246666667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45932.99246666667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45932.99246666667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45932.99246666667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45932.99246666667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45932.99246666667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45932.99246666667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45932.99246666667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45932.99246666667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45932.99246666667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45932.99246666667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45932.99246666667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45932.99246666667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45932.99246666667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45932.99246666667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45932.99246666667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45932.99246666667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45932.99246666667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45932.99246666667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45932.99246666667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45932.99246666667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45932.99246666667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45932.99246666667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45932.99246666667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45932.99246666667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45932.99246666667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45932.99246666667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45932.99246666667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45932.99246666667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45932.99246666667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45932.99246666667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45932.99246666667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45932.99246666667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45932.99246666667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45932.99246666667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45932.99246666667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45932.99246666667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45932.99246666667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45932.99246666667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45932.99246666667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45932.99246666667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45932.99246666667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45932.99246666667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45932.99246666667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45932.99246666667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45932.99246666667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45932.99246666667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45932.99246666667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45932.99246666667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45932.99246666667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45932.99246666667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45932.99246666667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45932.99246666667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45932.99246666667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45932.99246666667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45932.99246666667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45932.99246666667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45932.99246666667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45932.99246666667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45932.99246666667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45932.99246666667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45932.99246666667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45932.99246666667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45932.99246666667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45932.99246666667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45932.99246666667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45932.99246666667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45932.99246666667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45932.99246666667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45932.99246666667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45932.99246666667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45932.99246666667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45932.99246666667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45932.99246666667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45932.99246666667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45932.99246666667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45932.99246666667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45932.99246666667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45932.99246666667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45932.99246666667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45932.99246666667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45932.99246666667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45932.99246666667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45932.99246666667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45932.99246666667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45932.99246666667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45932.99246666667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45932.99246666667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45932.99246666667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45932.99246666667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45932.99246666667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45932.99246666667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45932.99246666667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45932.99246666667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45932.99246666667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45932.99246666667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45932.99246666667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45932.99246666667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45932.99246666667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45932.99246666667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45932.99246666667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45932.99246666667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45932.99246666667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45932.99246666667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45932.99246666667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45932.99246666667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45932.99246666667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45932.99246666667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45932.99246666667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45932.99246666667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45932.99246666667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45932.99246666667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45932.99246666667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45932.99246666667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45932.99246666667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45932.99246666667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45932.99246666667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45932.99246666667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45932.99246666667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45932.99246666667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45932.99246666667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45932.99246666667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45932.99246666667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45932.99246666667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45932.99246666667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45932.99246666667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45932.99246666667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45932.99246666667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45932.99246666667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45932.99246666667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45932.99246666667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45932.99246666667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45932.99246666667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45932.99246666667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45932.99246666667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45932.99246666667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45932.99246666667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45932.99246666667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45932.99246666667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45932.99246666667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45932.99246666667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45932.99246666667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45932.99246666667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45932.99246666667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45932.99246666667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45932.99246666667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45932.99246666667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45932.99246666667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45932.99246666667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45932.99246666667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45932.99246666667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45932.99246666667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45932.99246666667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45932.99246666667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45932.99246666667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45932.99246666667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45932.99246666667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45932.99246666667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45932.99246666667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45932.99246666667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45932.99246666667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45932.99246666667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45932.99246666667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45932.99246666667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45932.99246666667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45932.99246666667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45932.99246666667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45932.99246666667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45932.99246666667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45932.99246666667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45932.99246666667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45932.99246666667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45932.99246666667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45932.99246666667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45932.99246666667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45932.99246666667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45932.99246666667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45932.99246666667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45932.99246666667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45932.99246666667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45932.99246666667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45932.99246666667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45932.99246666667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45932.99246666667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45932.99246666667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45932.99246666667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45932.99246666667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45932.99246666667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45932.99246666667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45932.99246666667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45932.99246666667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45932.99246666667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45932.99246666667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45932.99246666667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45932.99246666667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45932.99246666667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45932.99246666667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45932.99246666667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45932.99246666667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45932.99246666667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45932.99246666667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45932.99246666667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45932.99246666667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45932.99246666667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45932.99246666667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45932.99246666667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45932.99246666667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45932.99246666667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45932.99246666667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45932.99246666667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45932.99246666667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45932.99246666667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45932.99246666667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45932.99246666667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45932.99246666667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45932.99246666667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45932.99246666667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45932.99246666667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45932.99246666667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45932.99246666667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45932.99246666667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45932.99246666667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45932.99246666667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45932.99246666667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45932.99246666667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45932.99246666667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45932.99246666667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45932.99246666667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45932.99246666667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45932.99246666667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45932.99246666667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45932.99246666667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45932.99246666667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45932.99246666667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45932.99246666667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45932.99246666667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45932.99246666667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45932.99246666667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45932.99246666667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45932.99246666667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45932.99246666667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45932.99246666667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45932.99246666667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45932.99246666667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45932.99246666667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45932.99246666667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45932.99246666667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45932.99246666667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45932.99246666667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45932.99246666667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45932.99246666667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45932.99246666667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45932.99246666667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45932.99246666667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45932.99246666667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45932.99246666667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45932.99246666667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45932.99246666667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45932.99246666667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45932.99246666667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45932.99246666667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45932.99246666667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45932.99246666667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45932.99246666667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45932.99246666667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45932.99246666667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45932.99246666667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45932.99246666667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45932.99246666667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45932.99246666667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45932.99246666667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45932.99246666667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45932.99246666667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45932.99246666667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45932.99246666667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45932.99246666667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45932.99246666667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45932.99246666667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45932.99246666667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45932.99246666667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45932.99246666667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45932.99246666667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45932.99246666667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45932.99246666667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45932.99246666667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45932.99246666667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45932.99246666667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45932.99246666667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45932.99246666667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45932.99246666667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45932.99246666667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45932.99246666667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45932.99246666667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45932.99246666667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45932.99246666667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45932.99246666667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45932.99246666667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45932.99246666667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45932.99246666667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45932.99246666667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45932.99246666667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45932.99246666667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45932.99246666667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45932.99246666667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45932.99246666667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45932.99246666667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45932.99246666667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45932.99246666667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45932.99246666667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45932.99246666667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45932.99246666667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45932.99246666667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45932.99246666667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45932.99246666667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45932.99246666667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45932.99246666667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45932.99246666667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45932.99246666667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45932.99246666667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45932.99246666667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45932.99246666667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45932.99246666667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45932.99246666667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45932.99246666667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45932.99246666667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45932.99246666667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45932.99246666667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45932.99246666667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45932.99246666667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45932.99246666667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45932.99246666667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45932.99246666667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45932.99246666667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45932.99246666667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45932.99246666667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45932.99246666667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45932.99246666667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45932.99246666667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45932.99246666667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45932.99246666667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45932.99246666667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45932.99246666667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45932.99246666667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45932.99246666667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45932.99246666667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45932.99246666667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45932.99246666667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45932.99246666667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45932.99246666667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45932.99246666667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45932.99246666667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45932.99246666667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45932.99246666667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45932.99246666667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45932.99246666667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45932.99246666667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45932.99246666667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45932.99246666667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45932.99246666667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45932.99246666667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45932.99246666667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45932.99246666667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45932.99246666667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45932.99246666667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45932.99246666667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45932.99246666667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45932.99246666667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45932.99246666667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45932.99246666667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45932.99246666667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45932.99246666667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45932.99246666667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45932.99246666667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45932.99246666667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45932.99246666667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45932.99246666667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45932.99246666667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45932.99246666667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45932.99246666667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45932.99246666667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45932.99246666667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45932.99246666667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45932.99246666667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45932.99246666667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45932.99246666667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45932.99246666667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45932.99246666667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45932.99246666667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45932.99246666667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45932.99246666667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45932.99246666667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45932.99246666667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45932.99246666667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45932.99246666667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45932.99246666667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45932.99246666667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45932.99246666667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45932.99246666667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45932.99246666667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45932.99246666667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45932.99246666667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45932.99246666667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45932.99246666667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45932.99246666667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45932.99246666667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45932.99246666667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45932.99246666667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45932.99246666667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45932.99246666667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45932.99246666667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45932.99246666667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45932.99246666667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45932.99246666667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45932.99246666667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45932.99246666667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45932.99246666667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45932.99246666667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45932.99246666667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45932.99246666667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45932.99246666667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45932.99246666667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45932.99246666667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45932.99246666667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45932.99246666667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45932.99246666667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45932.99246666667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45932.99246666667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45932.99246666667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45932.99246666667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45932.99246666667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45932.99246666667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45932.99246666667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45932.99246666667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45932.99246666667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45932.99246666667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45932.99246666667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45932.99246666667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45932.99246666667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45932.99246666667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45932.99246666667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45932.99246666667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45932.99246666667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45932.99246666667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45932.99246666667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45932.99246666667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45932.99246666667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45932.99246666667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45932.99246666667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45932.99246666667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45932.99246666667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45932.99246666667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45932.99246666667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45932.99246666667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45932.99246666667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45932.99246666667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45932.99246666667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45932.99246666667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45932.99246666667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45932.99246666667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45932.99246666667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45932.99246666667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45932.99246666667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45932.99246666667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45932.99246666667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45932.99246666667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45932.99246666667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45932.99246666667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45932.99246666667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45932.99246666667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45932.99246666667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45932.99246666667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45932.99246666667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45932.99246666667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45932.99246666667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45932.99246666667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45932.99246666667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45932.99246666667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45932.99246666667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45932.99246666667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45932.99246666667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45932.99246666667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45932.99246666667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45932.99246666667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45932.99246666667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45932.99246666667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45932.99246666667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45932.99246666667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45932.99246666667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45932.99246666667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45932.99246666667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45932.99246666667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45932.99246666667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45932.99246666667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45932.99246666667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45932.99246666667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45932.99246666667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45932.99246666667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45932.99246666667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45932.99246666667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45932.99246666667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45932.99246666667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45932.99246666667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45932.99246666667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45932.99246666667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45932.99246666667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45932.99246666667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45932.99246666667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45932.99246666667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45932.99246666667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45932.99246666667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45932.99246666667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45932.99246666667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45932.99246666667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45932.99246666667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45932.99246666667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45932.99246666667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45932.99246666667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45932.99246666667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45932.99246666667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45932.99246666667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45932.99246666667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45932.99246666667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45932.99246666667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45932.99246666667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45932.99246666667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45932.99246666667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45932.99246666667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45932.99246666667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45932.99246666667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45932.99246666667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45932.99246666667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45932.99246666667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45932.99246666667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45932.99246666667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45932.99246666667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45932.99246666667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45932.99246666667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45932.99246666667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45932.99246666667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45932.99246666667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45932.99246666667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45932.99246666667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45932.99246666667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45932.99246666667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45932.99246666667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45932.99246666667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45932.99246666667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45932.99246666667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45932.99246666667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45932.99246666667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45932.99246666667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45932.99246666667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45932.99246666667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45932.99246666667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45932.99246666667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45932.99246666667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45932.99246666667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45932.99246666667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45932.99246666667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45932.99246666667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45932.99246666667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45932.99246666667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45932.99246666667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45932.99246666667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45932.99246666667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45932.99246666667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45932.99246666667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45932.99246666667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45932.99246666667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45932.99246666667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45932.99246666667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45932.99246666667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45932.99246666667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45932.99246666667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45932.99246666667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45932.99246666667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45932.99246666667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45932.99246666667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45932.99246666667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45932.99246666667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45932.99246666667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45932.99246666667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45932.99246666667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45932.99246666667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45932.99246666667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45932.99246666667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45932.99246666667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45932.99246666667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45932.99246666667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45932.99246666667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45932.99246666667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45932.99246666667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45932.99246666667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45932.99246666667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45932.99246666667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45932.99246666667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45932.99246666667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45932.99246666667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45932.99246666667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45932.99246666667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45932.99246666667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45932.99246666667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45932.99246666667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45932.99246666667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45932.99246666667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45932.99246666667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45932.99246666667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45932.99246666667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45932.99246666667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45932.99246666667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45932.99246666667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45932.99246666667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45932.99246666667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45932.99246666667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45932.99246666667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45932.99246666667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45932.99246666667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45932.99246666667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45932.99246666667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45932.99246666667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45932.99246666667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45932.99246666667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45932.99246666667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45932.99246666667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45932.99246666667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45932.99246666667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45932.99246666667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45932.99246666667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45932.99246666667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45932.99246666667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45932.99246666667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45932.99246666667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45932.99246666667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45932.99246666667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45932.99246666667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45932.99246666667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45932.99246666667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45932.99246666667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45932.99246666667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45932.99246666667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45932.99246666667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45932.99246666667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45932.99246666667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45932.99246666667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45932.99246666667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45932.99246666667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45932.99246666667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45932.99246666667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45932.99246666667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45932.99246666667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45932.99246666667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45932.99246666667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45932.99246666667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45932.99246666667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45932.99246666667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45932.99246666667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45932.99246666667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45932.99246666667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45932.99246666667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45932.99246666667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45932.99246666667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45932.99246666667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45932.99246666667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45932.99246666667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45932.99246666667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45932.99246666667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45932.99246666667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45932.99246666667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45932.99246666667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45932.99246666667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45932.99246666667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45932.99246666667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45932.99246666667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45932.99246666667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45932.99246666667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45932.99246666667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45932.99246666667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45932.99246666667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45932.99246666667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45932.99246666667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45932.99246666667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45932.99246666667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45932.99246666667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45932.99246666667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45932.99246666667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45932.99246666667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45932.99246666667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45932.99246666667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45932.99246666667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45932.99246666667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45932.99246666667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45932.99246666667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45932.99246666667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45932.99246666667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45932.99246666667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45932.99246666667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45932.99246666667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45932.99246666667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45932.99246666667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45932.99246666667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45932.99246666667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45932.99246666667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45932.99246666667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45932.99246666667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45932.99246666667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45932.99246666667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45932.99246666667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45932.99246666667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45932.99246666667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45932.99246666667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45932.99246666667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45932.99246666667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45932.99246666667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45932.99246666667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45932.99246666667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45932.99246666667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45932.99246666667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45932.99246666667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45932.99246666667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45932.99246666667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45932.99246666667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45932.99246666667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45932.99246666667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45932.99246666667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45932.99246666667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45932.99246666667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45932.99246666667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45932.99246666667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45932.99246666667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45932.99246666667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45932.99246666667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45932.99246666667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45932.99246666667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45932.99246666667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45932.99246666667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45932.99246666667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45932.99246666667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45932.99246666667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45932.99246666667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45932.99246666667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45932.99246666667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45932.99246666667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45932.99246666667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45932.99246666667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45932.99246666667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45932.99246666667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45932.99246666667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45932.99246666667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45932.99246666667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45932.99246666667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45932.99246666667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45932.99246666667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45932.99246666667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45932.99246666667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45932.99246666667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45932.99246666667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45932.99246666667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45932.99246666667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45932.99246666667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45932.99246666667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45932.99246666667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45932.99246666667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45932.99246666667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45932.99246666667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45932.99246666667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45932.99246666667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45932.99246666667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45932.99246666667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45932.99246666667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45932.99246666667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45932.99246666667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45932.99246666667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45932.99246666667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45932.99246666667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45932.99246666667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45932.99246666667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45932.99246666667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45932.99246666667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45932.99246666667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45932.99246666667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45932.99246666667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45932.99246666667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45932.99246666667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45932.99246666667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45932.99246666667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45932.99246666667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45932.99246666667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45932.99246666667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45932.99246666667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45932.99246666667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45932.99246666667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45932.99246666667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45932.99246666667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45932.99246666667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45932.99246666667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45932.99246666667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45932.99246666667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45932.99246666667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45932.99246666667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45932.99246666667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45932.99246666667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45932.99246666667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45932.99246666667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45932.99246666667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45932.99246666667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45932.99246666667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45932.99246666667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45932.99246666667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45932.99246666667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45932.99246666667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45932.99246666667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45932.99246666667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45932.99246666667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45932.99246666667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45932.99246666667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45932.99246666667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45932.99246666667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45932.99246666667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45932.99246666667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45932.99246666667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45932.99246666667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45932.99246666667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45932.99246666667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45932.99246666667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45932.99246666667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45932.99246666667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45932.99246666667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45932.99246666667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45932.99246666667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45932.99246666667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45932.99246666667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45932.99246666667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45932.99246666667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45932.99246666667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45932.99246666667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45932.99246666667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45932.99246666667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45932.99246666667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45932.99246666667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45932.99246666667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45932.99246666667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45932.99246666667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45932.99246666667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45932.99246666667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45932.99246666667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45932.99246666667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45932.99246666667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45932.99246666667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45932.99246666667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45932.99246666667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45932.99246666667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45932.99246666667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45932.99246666667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45932.99246666667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45932.99246666667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45932.99246666667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45932.99246666667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45932.99246666667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45932.99246666667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45932.99246666667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45932.99246666667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45932.99246666667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45932.99246666667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45932.99246666667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45932.99246666667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45932.99246666667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45932.99246666667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45932.99246666667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45932.99246666667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45932.99246666667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45932.99246666667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45932.99246666667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45932.99246666667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45932.99246666667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45932.99246666667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45932.99246666667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45932.99246666667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45932.99246666667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45932.99246666667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45932.99246666667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45932.99246666667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45932.99246666667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45932.99246666667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45932.99246666667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45932.99246666667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45932.99246666667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45932.99246666667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45932.99246666667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45932.99246666667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45932.99246666667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45932.99246666667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45932.99246666667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45932.99246666667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45932.99246666667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45932.99246666667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45932.99246666667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45932.99246666667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45932.99246666667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45932.99246666667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45932.99246666667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45932.99246666667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45932.99246666667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45932.99246666667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45932.99246666667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45932.99246666667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45932.99246666667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45932.99246666667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45932.99246666667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45932.99246666667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45932.99246666667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45932.99246666667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45932.99246666667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45932.99246666667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45932.99246666667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45932.99246666667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45932.99246666667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45932.99246666667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45932.99246666667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45932.99246666667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45932.99246666667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45932.99246666667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45932.99246666667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45932.99246666667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45932.99246666667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45932.99246666667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45932.99246666667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45932.99246666667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45932.99246666667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45932.99246666667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45932.99246666667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45932.99246666667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45932.99246666667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45932.99246666667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45932.99246666667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45932.99246666667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45932.99246666667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45932.99246666667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45932.99246666667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45932.99246666667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45932.99246666667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45932.99246666667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45932.99246666667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45932.99246666667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45932.99246666667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45932.99246666667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45932.99246666667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45932.99246666667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45932.99246666667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45932.99246666667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45932.99246666667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45932.99246666667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45932.99246666667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45932.99246666667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45932.99246666667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45932.99246666667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45932.99246666667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45932.99246666667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45932.99246666667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45932.99246666667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45932.99246666667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45932.99246666667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45932.99246666667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45932.99246666667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45932.99246666667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45932.99246666667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45932.99246666667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45932.99246666667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45932.99246666667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45932.99246666667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45932.99246666667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45932.99246666667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45932.99246666667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45932.99246666667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45932.99246666667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45932.99246666667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45932.99246666667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45932.99246666667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45932.99246666667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45932.99246666667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45932.99246666667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45932.99246666667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45932.99246666667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45932.99246666667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45932.99246666667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45932.99246666667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45932.99246666667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45932.99246666667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45932.99246666667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45932.99246666667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45932.99246666667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45932.99246666667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45932.99246666667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45932.99246666667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45932.99246666667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45932.99246666667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45932.99246666667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45932.99246666667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45932.99246666667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45932.99246666667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45932.99246666667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45932.99246666667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45932.99246666667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45932.99246666667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45932.99246666667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45932.99246666667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45932.99246666667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45932.99246666667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45932.99246666667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45932.99246666667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45932.99246666667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45932.99246666667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45932.99246666667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45932.99246666667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45932.99246666667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45932.99246666667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45932.99246666667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45932.99246666667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45932.99246666667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45932.99246666667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45932.99246666667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45932.99246666667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45932.99246666667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45932.99246666667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45932.99246666667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45932.99246666667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45932.99246666667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45932.99246666667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45932.99246666667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45932.99246666667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45932.99246666667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45932.99246666667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45932.99246666667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45932.99246666667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45932.99246666667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45932.99246666667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45932.99246666667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45932.99246666667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45932.99246666667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45932.99246666667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45932.99246666667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45932.99246666667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45932.99246666667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45932.99246666667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45932.99246666667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45932.99246666667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45932.99246666667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45932.99246666667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45932.99246666667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45932.99246666667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45932.99246666667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45932.99246666667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45932.99246666667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45932.99246666667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45932.99246666667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45932.99246666667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45932.99246666667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45932.99246666667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45932.99246666667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45932.99246666667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45932.99246666667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45932.99246666667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45932.99246666667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45932.99246666667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45932.99246666667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45932.99246666667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45932.99246666667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45932.99246666667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45932.99246666667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45932.99246666667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45932.99246666667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45932.99246666667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45932.99246666667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45932.99246666667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45932.99246666667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45932.99246666667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45932.99246666667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45932.99246666667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45932.99246666667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45932.99246666667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229.51174907407403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2.1021888888935791</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45932.99246666667</v>
      </c>
      <c r="H4" s="113"/>
      <c r="I4" s="110" t="str">
        <f>IFERROR(VLOOKUP(#REF!,DB!A:F,6,0),"")</f>
        <v/>
      </c>
      <c r="J4" s="110" t="str">
        <f>IFERROR(VLOOKUP(#REF!,DB!A:G,7,0),"")</f>
        <v/>
      </c>
      <c r="K4" s="115"/>
      <c r="L4" s="107" t="str">
        <f>IFERROR(VLOOKUP(#REF!,DB!A:I,9,0),"")</f>
        <v/>
      </c>
    </row>
    <row r="5" spans="1:16" ht="15" customHeight="1">
      <c r="A5" s="110"/>
      <c r="B5" s="110" t="str">
        <f>IFERROR(VLOOKUP(D4,DB!A:K,11,0),"")</f>
        <v/>
      </c>
      <c r="C5" s="111"/>
      <c r="D5" s="107"/>
      <c r="E5" s="112"/>
      <c r="F5" s="113"/>
      <c r="G5" s="114">
        <f ca="1">IFERROR(NOW()-F5,"")</f>
        <v>45932.99246666667</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45932.99246666667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45932.99246666667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45932.99246666667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45932.99246666667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45932.99246666667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45932.99246666667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45932.99246666667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45932.99246666667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45932.99246666667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45932.99246666667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45932.99246666667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45932.99246666667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45932.99246666667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45932.99246666667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45932.99246666667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45932.99246666667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45932.99246666667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45932.99246666667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45932.99246666667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45932.99246666667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45932.99246666667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45932.99246666667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45932.99246666667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45932.99246666667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45932.99246666667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45932.99246666667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45932.99246666667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45932.99246666667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45932.99246666667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45932.99246666667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45932.99246666667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45932.99246666667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45932.99246666667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45932.99246666667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45932.99246666667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45932.99246666667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45932.99246666667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45932.99246666667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45932.99246666667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45932.99246666667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45932.99246666667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45932.99246666667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45932.99246666667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45932.99246666667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45932.99246666667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45932.99246666667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45932.99246666667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45932.99246666667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45932.99246666667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45932.99246666667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45932.99246666667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45932.99246666667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45932.99246666667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45932.99246666667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45932.99246666667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45932.99246666667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45932.99246666667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45932.99246666667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45932.99246666667</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41.160406481481914</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6.8035893518535886</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45932.99246666667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45932.99246666667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45932.99246666667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45932.99246666667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45932.99246666667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45932.99246666667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45932.99246666667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45932.99246666667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45932.99246666667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45932.99246666667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45932.99246666667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45932.99246666667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45932.99246666667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45932.99246666667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45932.99246666667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45932.99246666667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45932.99246666667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45932.99246666667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45932.99246666667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45932.99246666667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45932.99246666667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45932.99246666667</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45932.99246666667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45932.99246666667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45932.99246666667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45932.99246666667</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45932.99246666667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45932.99246666667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45932.99246666667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45932.99246666667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45932.99246666667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45932.99246666667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45932.99246666667</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45932.99246666667</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45932.99246666667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45932.99246666667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45932.99246666667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45932.99246666667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45932.99246666667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45932.99246666667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45932.99246666667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45932.99246666667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45932.99246666667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45932.99246666667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45932.99246666667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45932.99246666667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45932.99246666667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45932.99246666667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45932.99246666667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45932.99246666667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45932.99246666667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45932.99246666667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45932.99246666667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45932.99246666667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45932.99246666667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45932.99246666667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45932.99246666667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45932.99246666667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45932.99246666667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45932.99246666667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45932.99246666667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45932.99246666667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45932.99246666667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45932.99246666667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45932.99246666667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45932.99246666667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45932.99246666667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45932.99246666667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45932.99246666667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45932.99246666667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45932.99246666667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45932.99246666667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45932.99246666667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45932.99246666667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45932.99246666667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45932.99246666667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45932.99246666667</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45932.99246666667</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45932.99246666667</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45932.99246666667</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45932.99246666667</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45932.99246666667</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45932.99246666667</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45932.99246666667</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45932.99246666667</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45932.99246666667</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45932.99246666667</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45932.99246666667</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45932.99246666667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45932.99246666667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45932.99246666667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45932.99246666667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45932.99246666667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45932.99246666667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45932.99246666667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45932.99246666667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45932.99246666667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45932.99246666667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45932.99246666667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45932.99246666667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45932.99246666667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45932.99246666667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45932.99246666667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45932.99246666667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45932.99246666667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45932.99246666667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45932.99246666667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45932.99246666667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45932.99246666667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45932.99246666667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45932.99246666667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45932.99246666667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45932.99246666667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45932.99246666667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45932.99246666667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45932.99246666667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45932.99246666667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45932.99246666667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45932.99246666667</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45932.99246666667</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45932.99246666667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45932.99246666667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45932.99246666667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45932.99246666667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45932.99246666667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45932.99246666667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45932.99246666667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45932.99246666667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45932.99246666667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45932.99246666667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45932.99246666667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45932.99246666667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45932.99246666667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45932.99246666667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45932.99246666667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45932.99246666667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45932.99246666667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45932.99246666667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45932.99246666667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45932.99246666667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45932.99246666667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45932.99246666667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45932.99246666667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45932.99246666667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45932.99246666667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45932.99246666667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45932.99246666667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45932.99246666667</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45932.99246666667</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45932.99246666667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45932.99246666667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45932.99246666667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45932.99246666667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45932.99246666667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45932.99246666667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45932.99246666667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45932.99246666667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45932.99246666667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45932.99246666667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45932.99246666667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45932.99246666667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45932.99246666667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45932.99246666667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45932.99246666667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45932.99246666667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45932.99246666667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45932.99246666667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45932.99246666667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45932.99246666667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45932.99246666667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45932.99246666667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45932.99246666667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45932.99246666667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45932.99246666667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45932.99246666667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45932.99246666667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45932.99246666667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45932.99246666667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45932.99246666667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45932.99246666667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45932.99246666667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45932.99246666667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45932.99246666667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45932.99246666667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45932.99246666667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45932.99246666667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45932.99246666667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45932.99246666667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45932.99246666667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45932.99246666667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45932.99246666667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45932.99246666667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45932.99246666667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45932.99246666667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45932.99246666667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45932.99246666667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45932.99246666667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45932.99246666667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45932.99246666667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45932.99246666667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45932.99246666667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45932.99246666667</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45932.99246666667</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4"/>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3.8487513888903777</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6.2196194444477442</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0.17382083333359333</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R6</v>
      </c>
      <c r="C5" s="137"/>
      <c r="D5" s="137" t="s">
        <v>33356</v>
      </c>
      <c r="E5" s="137"/>
      <c r="F5" s="140"/>
      <c r="G5" s="139">
        <f ca="1">IFERROR(NOW()-F5,"-")</f>
        <v>45932.99246666667</v>
      </c>
      <c r="H5" s="140"/>
      <c r="I5" s="137" t="str">
        <f>IFERROR(VLOOKUP(D5,DB!A:F,6,0),"")</f>
        <v>SCECO</v>
      </c>
      <c r="J5" s="137" t="str">
        <f>IFERROR(VLOOKUP(D5,DB!A:G,7,0),"")</f>
        <v>Vandalized</v>
      </c>
      <c r="K5" s="137"/>
      <c r="L5" s="137" t="str">
        <f>IFERROR(VLOOKUP(D5,DB!A:I,9,0),"")</f>
        <v>Latis</v>
      </c>
    </row>
    <row r="6" spans="1:16383" ht="31.5" customHeight="1">
      <c r="A6" s="121"/>
      <c r="B6" s="137" t="str">
        <f>IFERROR(VLOOKUP(D6,DB!A:K,11,0),"")</f>
        <v/>
      </c>
      <c r="C6" s="137"/>
      <c r="D6" s="137"/>
      <c r="E6" s="137"/>
      <c r="F6" s="140"/>
      <c r="G6" s="139">
        <f ca="1">IFERROR(NOW()-F6,"-")</f>
        <v>45932.99246666667</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45932.99246666667</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45932.99246666667</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45932.99246666667</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45932.99246666667</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45932.99246666667</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45932.99246666667</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45932.99246666667</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45932.99246666667</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45932.99246666667</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45932.99246666667</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45932.99246666667</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45932.99246666667</v>
      </c>
      <c r="H18" s="137"/>
      <c r="I18" s="137" t="str">
        <f>IFERROR(VLOOKUP(D18,DB!A:F,6,0),"")</f>
        <v/>
      </c>
      <c r="J18" s="137" t="str">
        <f>IFERROR(VLOOKUP(D18,DB!A:G,7,0),"")</f>
        <v/>
      </c>
      <c r="K18" s="137"/>
      <c r="L18" s="137" t="str">
        <f>IFERROR(VLOOKUP(D18,DB!A:I,9,0),"")</f>
        <v/>
      </c>
    </row>
    <row r="19" spans="1:12" ht="31.5" customHeight="1">
      <c r="A19" s="121"/>
      <c r="B19" s="120" t="str">
        <f>IFERROR(VLOOKUP(D19,DB!A:K,11,0),"")</f>
        <v/>
      </c>
      <c r="C19" s="122"/>
      <c r="D19" s="120"/>
      <c r="E19" s="123"/>
      <c r="F19" s="124"/>
      <c r="G19" s="89">
        <f ca="1">IFERROR(NOW()-F19,"-")</f>
        <v>45932.99246666667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45932.99246666667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45932.99246666667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45932.99246666667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45932.99246666667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45932.99246666667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45932.99246666667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45932.99246666667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45932.99246666667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45932.99246666667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45932.99246666667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45932.99246666667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45932.99246666667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45932.99246666667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45932.99246666667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45932.99246666667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45932.99246666667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45932.99246666667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45932.99246666667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45932.99246666667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45932.99246666667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45932.99246666667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45932.99246666667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45932.99246666667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45932.99246666667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45932.99246666667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45932.99246666667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45932.99246666667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45932.99246666667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45932.99246666667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45932.99246666667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45932.99246666667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45932.99246666667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45932.99246666667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45932.99246666667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45932.99246666667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45932.99246666667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45932.99246666667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45932.99246666667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45932.99246666667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45932.99246666667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45932.99246666667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45932.99246666667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45932.99246666667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45932.99246666667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45932.99246666667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45932.99246666667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45932.99246666667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45932.99246666667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45932.99246666667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45932.99246666667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45932.99246666667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45932.99246666667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45932.99246666667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45932.99246666667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45932.99246666667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45932.99246666667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45932.99246666667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45932.99246666667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45932.99246666667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45932.99246666667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45932.99246666667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45932.99246666667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45932.99246666667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45932.99246666667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45932.99246666667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45932.99246666667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45932.99246666667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45932.99246666667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45932.99246666667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45932.99246666667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45932.99246666667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45932.99246666667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45932.99246666667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45932.99246666667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45932.99246666667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45932.99246666667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45932.99246666667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45932.99246666667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45932.99246666667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45932.99246666667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45932.99246666667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45932.99246666667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45932.99246666667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45932.99246666667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45932.99246666667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45932.99246666667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45932.99246666667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45932.99246666667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45932.99246666667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45932.99246666667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45932.99246666667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45932.99246666667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45932.99246666667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45932.99246666667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45932.99246666667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45932.99246666667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45932.99246666667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45932.99246666667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45932.99246666667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45932.99246666667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45932.99246666667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45932.99246666667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45932.99246666667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45932.99246666667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45932.99246666667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45932.99246666667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45932.99246666667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45932.99246666667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45932.99246666667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45932.99246666667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45932.99246666667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45932.99246666667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45932.99246666667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45932.99246666667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45932.99246666667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45932.99246666667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45932.99246666667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45932.99246666667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45932.99246666667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45932.99246666667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45932.99246666667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45932.99246666667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45932.99246666667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45932.99246666667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45932.99246666667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45932.99246666667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45932.99246666667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45932.99246666667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45932.99246666667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45932.99246666667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45932.99246666667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45932.99246666667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45932.99246666667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45932.99246666667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45932.99246666667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45932.99246666667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45932.99246666667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45932.99246666667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45932.99246666667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45932.99246666667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45932.99246666667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45932.99246666667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45932.99246666667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45932.99246666667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45932.99246666667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45932.99246666667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45932.99246666667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45932.99246666667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45932.99246666667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45932.99246666667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45932.99246666667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45932.99246666667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45932.99246666667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45932.99246666667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45932.99246666667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45932.99246666667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45932.99246666667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45932.99246666667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45932.99246666667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45932.99246666667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45932.99246666667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45932.99246666667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45932.99246666667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45932.99246666667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45932.99246666667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45932.99246666667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45932.99246666667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45932.99246666667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45932.99246666667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45932.99246666667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45932.99246666667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45932.99246666667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45932.99246666667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45932.99246666667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45932.99246666667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45932.99246666667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45932.99246666667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45932.99246666667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45932.99246666667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45932.99246666667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45932.99246666667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45932.99246666667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45932.99246666667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45932.99246666667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45932.99246666667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45932.99246666667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45932.99246666667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45932.99246666667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45932.99246666667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45932.99246666667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45932.99246666667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45932.99246666667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45932.99246666667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45932.99246666667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45932.99246666667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45932.99246666667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45932.99246666667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45932.99246666667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45932.99246666667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45932.99246666667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45932.99246666667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45932.99246666667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45932.99246666667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45932.99246666667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45932.99246666667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45932.99246666667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45932.99246666667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45932.99246666667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45932.99246666667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45932.99246666667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45932.99246666667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45932.99246666667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45932.99246666667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45932.99246666667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45932.99246666667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45932.99246666667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45932.99246666667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45932.99246666667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45932.99246666667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45932.99246666667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45932.99246666667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45932.99246666667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45932.99246666667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45932.99246666667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45932.99246666667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45932.99246666667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45932.99246666667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45932.99246666667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45932.99246666667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45932.99246666667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45932.99246666667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45932.99246666667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45932.99246666667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45932.99246666667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45932.99246666667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45932.99246666667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45932.99246666667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45932.99246666667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45932.99246666667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45932.99246666667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45932.99246666667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45932.99246666667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45932.99246666667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45932.99246666667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45932.99246666667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45932.99246666667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45932.99246666667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45932.99246666667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45932.99246666667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45932.99246666667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45932.99246666667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45932.99246666667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45932.99246666667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45932.99246666667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45932.99246666667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45932.99246666667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45932.99246666667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45932.99246666667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45932.99246666667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45932.99246666667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45932.99246666667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45932.99246666667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45932.99246666667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45932.99246666667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45932.99246666667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45932.99246666667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45932.99246666667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45932.99246666667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45932.99246666667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45932.99246666667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45932.99246666667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45932.99246666667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45932.99246666667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45932.99246666667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45932.99246666667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45932.99246666667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45932.99246666667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45932.99246666667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45932.99246666667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45932.99246666667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45932.99246666667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45932.99246666667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45932.99246666667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45932.99246666667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45932.99246666667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45932.99246666667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45932.99246666667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45932.99246666667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45932.99246666667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45932.99246666667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45932.99246666667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45932.99246666667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45932.99246666667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45932.99246666667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45932.99246666667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45932.99246666667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45932.99246666667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45932.99246666667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45932.99246666667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45932.99246666667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45932.99246666667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45932.99246666667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45932.99246666667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45932.99246666667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45932.99246666667</v>
      </c>
      <c r="H324" s="124"/>
      <c r="I324" s="120" t="str">
        <f>IFERROR(VLOOKUP(D324,DB!A:F,6,0),"")</f>
        <v/>
      </c>
      <c r="J324" s="119" t="str">
        <f>IFERROR(VLOOKUP(D324,DB!A:G,7,0),"")</f>
        <v/>
      </c>
      <c r="K324" s="125"/>
      <c r="L324" s="126" t="str">
        <f>IFERROR(VLOOKUP(D324,DB!A:I,9,0),"")</f>
        <v/>
      </c>
    </row>
  </sheetData>
  <dataValidations count="2">
    <dataValidation allowBlank="1" showInputMessage="1" showErrorMessage="1" sqref="E1" xr:uid="{380493DB-286A-4683-AF55-C78F04945A49}"/>
    <dataValidation type="list" allowBlank="1" showInputMessage="1" showErrorMessage="1" sqref="E5:E3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2025-10-02T20:51:11Z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