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474" documentId="13_ncr:1_{F6CB121F-512D-4AA6-A0C1-0FB36C537598}" xr6:coauthVersionLast="47" xr6:coauthVersionMax="47" xr10:uidLastSave="{E5FA53A2-A7C6-4424-B322-C3DC4DF1B381}"/>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5" i="2"/>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 i="4"/>
  <c r="G4" i="4"/>
  <c r="I4" i="4"/>
  <c r="J4" i="4"/>
  <c r="L4" i="4"/>
  <c r="B5" i="4"/>
  <c r="G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I2" i="6"/>
  <c r="I5" i="6"/>
  <c r="L2" i="6"/>
  <c r="L5" i="6"/>
  <c r="L4" i="6"/>
  <c r="J5" i="6"/>
  <c r="J2" i="6"/>
  <c r="J4" i="6"/>
  <c r="I4" i="6"/>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6" i="5"/>
  <c r="J46" i="5"/>
  <c r="I46" i="5"/>
  <c r="G46" i="5"/>
  <c r="B46"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<sst xmlns="http://schemas.openxmlformats.org/spreadsheetml/2006/main" count="178607" uniqueCount="39084">
  <si>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</si>
  <si>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</si>
  <si>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</si>
  <si>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</si>
  <si>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</si>
  <si>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</si>
  <si>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</si>
  <si>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</si>
  <si>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</si>
  <si>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</si>
  <si>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</si>
  <si>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</si>
  <si>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</si>
  <si>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</si>
  <si>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</si>
  <si>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</si>
  <si>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</si>
  <si>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</si>
  <si>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</si>
  <si>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</si>
  <si>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</si>
  <si>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</si>
  <si>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</si>
  <si>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</si>
  <si>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</si>
  <si>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</si>
  <si>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</si>
  <si>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</si>
  <si>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</si>
  <si>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</si>
  <si>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</si>
  <si>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</si>
  <si>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</si>
  <si>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</si>
  <si>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</si>
  <si>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</si>
  <si>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</si>
  <si>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</si>
  <si>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</si>
  <si>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</si>
  <si>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</si>
  <si>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</si>
  <si>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</si>
  <si>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</si>
  <si>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</si>
  <si>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</si>
  <si>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</si>
  <si>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</si>
  <si>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</si>
  <si>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</si>
  <si>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</si>
  <si>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</si>
  <si>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</si>
  <si>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</si>
  <si>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</si>
  <si>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</si>
  <si>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</si>
  <si>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</si>
  <si>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</si>
  <si>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</si>
  <si>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</si>
  <si>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</si>
  <si>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</si>
  <si>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</si>
  <si>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</si>
  <si>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</si>
  <si>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</si>
  <si>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</si>
  <si>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</si>
  <si>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</si>
  <si>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</si>
  <si>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</si>
  <si>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</si>
  <si>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</si>
  <si>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</si>
  <si>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</si>
  <si>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</si>
  <si>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</si>
  <si>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</si>
  <si>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</si>
  <si>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</si>
  <si>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</si>
  <si>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</si>
  <si>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</si>
  <si>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</si>
  <si>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</si>
  <si>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</si>
  <si>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</si>
  <si>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</si>
  <si>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</si>
  <si>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</si>
  <si>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</si>
  <si>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</si>
  <si>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</si>
  <si>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</si>
  <si>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</si>
  <si>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</si>
  <si>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</si>
  <si>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</si>
  <si>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</si>
  <si>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</si>
  <si>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</si>
  <si>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</si>
  <si>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</si>
  <si>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</si>
  <si>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</si>
  <si>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</si>
  <si>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</si>
  <si>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</si>
  <si>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</si>
  <si>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</si>
  <si>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</si>
  <si>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</si>
  <si>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</si>
  <si>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</si>
  <si>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</si>
  <si>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</si>
  <si>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</si>
  <si>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</si>
  <si>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</si>
  <si>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</si>
  <si>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</si>
  <si>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</si>
  <si>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</si>
  <si>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</si>
  <si>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</si>
  <si>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</si>
  <si>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</si>
  <si>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</si>
  <si>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</si>
  <si>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</si>
  <si>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</si>
  <si>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</si>
  <si>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</si>
  <si>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</si>
  <si>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</si>
  <si>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</si>
  <si>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</si>
  <si>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</si>
  <si>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</si>
  <si>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</si>
  <si>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</si>
  <si>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</si>
  <si>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</si>
  <si>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</si>
  <si>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</si>
  <si>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</si>
  <si>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</si>
  <si>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</si>
  <si>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</si>
  <si>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</si>
  <si>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</si>
  <si>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</si>
  <si>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</si>
  <si>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</si>
  <si>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</si>
  <si>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</si>
  <si>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</si>
  <si>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</si>
  <si>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</si>
  <si>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</si>
  <si>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</si>
  <si>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</si>
  <si>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</si>
  <si>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</si>
  <si>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</si>
  <si>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</si>
  <si>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</si>
  <si>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</si>
  <si>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</si>
  <si>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</si>
  <si>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</si>
  <si>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</si>
  <si>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</si>
  <si>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</si>
  <si>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</si>
  <si>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</si>
  <si>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</si>
  <si>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</si>
  <si>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</si>
  <si>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</si>
  <si>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</si>
  <si>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</si>
  <si>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</si>
  <si>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</si>
  <si>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</si>
  <si>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</si>
  <si>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</si>
  <si>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</si>
  <si>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</si>
  <si>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</si>
  <si>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</si>
  <si>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</si>
  <si>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</si>
  <si>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</si>
  <si>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</si>
  <si>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</si>
  <si>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</si>
  <si>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</si>
  <si>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</si>
  <si>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</si>
  <si>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</si>
  <si>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</si>
  <si>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</si>
  <si>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</si>
  <si>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</si>
  <si>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</si>
  <si>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</si>
  <si>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</si>
  <si>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</si>
  <si>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</si>
  <si>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</si>
  <si>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</si>
  <si>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</si>
  <si>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</si>
  <si>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</si>
  <si>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</si>
  <si>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</si>
  <si>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</si>
  <si>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</si>
  <si>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</si>
  <si>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</si>
  <si>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</si>
  <si>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</si>
  <si>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</si>
  <si>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</si>
  <si>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</si>
  <si>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</si>
  <si>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</si>
  <si>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</si>
  <si>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</si>
  <si>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</si>
  <si>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</si>
  <si>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</si>
  <si>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</si>
  <si>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</si>
  <si>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</si>
  <si>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</si>
  <si>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</si>
  <si>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</si>
  <si>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</si>
  <si>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</si>
  <si>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</si>
  <si>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</si>
  <si>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</si>
  <si>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</si>
  <si>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</si>
  <si>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</si>
  <si>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</si>
  <si>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</si>
  <si>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</si>
  <si>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</si>
  <si>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</si>
  <si>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</si>
  <si>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</si>
  <si>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</si>
  <si>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</si>
  <si>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</si>
  <si>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</si>
  <si>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</si>
  <si>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</si>
  <si>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</si>
  <si>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</si>
  <si>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</si>
  <si>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</si>
  <si>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</si>
  <si>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</si>
  <si>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</si>
  <si>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</si>
  <si>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</si>
  <si>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</si>
  <si>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</si>
  <si>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</si>
  <si>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</si>
  <si>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</si>
  <si>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</si>
  <si>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</si>
  <si>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</si>
  <si>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</si>
  <si>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</si>
  <si>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</si>
  <si>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</si>
  <si>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</si>
  <si>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</si>
  <si>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</si>
  <si>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</si>
  <si>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</si>
  <si>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</si>
  <si>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</si>
  <si>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</si>
  <si>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</si>
  <si>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</si>
  <si>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</si>
  <si>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</si>
  <si>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</si>
  <si>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</si>
  <si>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</si>
  <si>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</si>
  <si>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</si>
  <si>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</si>
  <si>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</si>
  <si>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</si>
  <si>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</si>
  <si>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</si>
  <si>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</si>
  <si>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</si>
  <si>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</si>
  <si>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</si>
  <si>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</si>
  <si>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</si>
  <si>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</si>
  <si>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</si>
  <si>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</si>
  <si>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</si>
  <si>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</si>
  <si>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</si>
  <si>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</si>
  <si>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</si>
  <si>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</si>
  <si>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</si>
  <si>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</si>
  <si>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</si>
  <si>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</si>
  <si>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</si>
  <si>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</si>
  <si>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</si>
  <si>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</si>
  <si>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</si>
  <si>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</si>
  <si>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</si>
  <si>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</si>
  <si>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</si>
  <si>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</si>
  <si>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</si>
  <si>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</si>
  <si>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</si>
  <si>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</si>
  <si>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</si>
  <si>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</si>
  <si>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</si>
  <si>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</si>
  <si>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</si>
  <si>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</si>
  <si>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</si>
  <si>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</si>
  <si>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</si>
  <si>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</si>
  <si>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</si>
  <si>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</si>
  <si>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</si>
  <si>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</si>
  <si>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</si>
  <si>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</si>
  <si>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</si>
  <si>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</si>
  <si>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</si>
  <si>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</si>
  <si>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</si>
  <si>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</si>
  <si>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</si>
  <si>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</si>
  <si>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</si>
  <si>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</si>
  <si>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</si>
  <si>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</si>
  <si>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</si>
  <si>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</si>
  <si>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</si>
  <si>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</si>
  <si>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</si>
  <si>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</si>
  <si>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</si>
  <si>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</si>
  <si>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</si>
  <si>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</si>
  <si>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</si>
  <si>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</si>
  <si>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</si>
  <si>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</si>
  <si>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</si>
  <si>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</si>
  <si>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</si>
  <si>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</si>
  <si>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</si>
  <si>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</si>
  <si>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</si>
  <si>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</si>
  <si>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</si>
  <si>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</si>
  <si>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</si>
  <si>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</si>
  <si>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</si>
  <si>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</si>
  <si>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</si>
  <si>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</si>
  <si>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</si>
  <si>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</si>
  <si>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</si>
  <si>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</si>
  <si>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</si>
  <si>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</si>
  <si>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</si>
  <si>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</si>
  <si>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</si>
  <si>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</si>
  <si>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</si>
  <si>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</si>
  <si>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</si>
  <si>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</si>
  <si>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</si>
  <si>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</si>
  <si>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</si>
  <si>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</si>
  <si>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</si>
  <si>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</si>
  <si>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</si>
  <si>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</si>
  <si>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</si>
  <si>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</si>
  <si>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</si>
  <si>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</si>
  <si>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</si>
  <si>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</si>
  <si>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</si>
  <si>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</si>
  <si>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</si>
  <si>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</si>
  <si>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</si>
  <si>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</si>
  <si>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</si>
  <si>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</si>
  <si>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</si>
  <si>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</si>
  <si>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</si>
  <si>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</si>
  <si>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</si>
  <si>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</si>
  <si>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</si>
  <si>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</si>
  <si>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</si>
  <si>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</si>
  <si>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</si>
  <si>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</si>
  <si>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</si>
  <si>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</si>
  <si>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</si>
  <si>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</si>
  <si>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</si>
  <si>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</si>
  <si>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</si>
  <si>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</si>
  <si>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</si>
  <si>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</si>
  <si>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</si>
  <si>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</si>
  <si>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</si>
  <si>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</si>
  <si>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</si>
  <si>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</si>
  <si>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</si>
  <si>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</si>
  <si>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</si>
  <si>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</si>
  <si>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</si>
  <si>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</si>
  <si>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</si>
  <si>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</si>
  <si>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</si>
  <si>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</si>
  <si>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</si>
  <si>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</si>
  <si>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</si>
  <si>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</si>
  <si>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</si>
  <si>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</si>
  <si>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</si>
  <si>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</si>
  <si>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</si>
  <si>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</si>
  <si>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</si>
  <si>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</si>
  <si>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</si>
  <si>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</si>
  <si>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</si>
  <si>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</si>
  <si>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</si>
  <si>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</si>
  <si>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</si>
  <si>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</si>
  <si>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</si>
  <si>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</si>
  <si>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</si>
  <si>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</si>
  <si>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</si>
  <si>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</si>
  <si>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</si>
  <si>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</si>
  <si>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</si>
  <si>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</si>
  <si>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</si>
  <si>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</si>
  <si>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</si>
  <si>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</si>
  <si>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</si>
  <si>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</si>
  <si>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</si>
  <si>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</si>
  <si>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</si>
  <si>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</si>
  <si>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</si>
  <si>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</si>
  <si>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</si>
  <si>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</si>
  <si>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</si>
  <si>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</si>
  <si>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</si>
  <si>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</si>
  <si>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</si>
  <si>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</si>
  <si>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</si>
  <si>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</si>
  <si>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</si>
  <si>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</si>
  <si>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</si>
  <si>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</si>
  <si>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</si>
  <si>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</si>
  <si>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</si>
  <si>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</si>
  <si>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</si>
  <si>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</si>
  <si>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</si>
  <si>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</si>
  <si>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</si>
  <si>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</si>
  <si>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</si>
  <si>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</si>
  <si>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</si>
  <si>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</si>
  <si>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</si>
  <si>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</si>
  <si>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</si>
  <si>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</si>
  <si>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</si>
  <si>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</si>
  <si>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</si>
  <si>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</si>
  <si>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</si>
  <si>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</si>
  <si>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</si>
  <si>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</si>
  <si>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</si>
  <si>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</si>
  <si>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</si>
  <si>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</si>
  <si>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</si>
  <si>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</si>
  <si>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</si>
  <si>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</si>
  <si>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</si>
  <si>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</si>
  <si>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</si>
  <si>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</si>
  <si>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</si>
  <si>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</si>
  <si>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</si>
  <si>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</si>
  <si>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</si>
  <si>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</si>
  <si>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</si>
  <si>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</si>
  <si>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</si>
  <si>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</si>
  <si>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</si>
  <si>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</si>
  <si>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</si>
  <si>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</si>
  <si>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</si>
  <si>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</si>
  <si>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</si>
  <si>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</si>
  <si>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</si>
  <si>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</si>
  <si>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</si>
  <si>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</si>
  <si>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</si>
  <si>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</si>
  <si>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</si>
  <si>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</si>
  <si>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</si>
  <si>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</si>
  <si>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</si>
  <si>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</si>
  <si>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</si>
  <si>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</si>
  <si>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</si>
  <si>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</si>
  <si>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</si>
  <si>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</si>
  <si>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</si>
  <si>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</si>
  <si>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</si>
  <si>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</si>
  <si>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</si>
  <si>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</si>
  <si>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</si>
  <si>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</si>
  <si>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</si>
  <si>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</si>
  <si>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</si>
  <si>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</si>
  <si>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</si>
  <si>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</si>
  <si>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</si>
  <si>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</si>
  <si>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</si>
  <si>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</si>
  <si>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</si>
  <si>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</si>
  <si>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</si>
  <si>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</si>
  <si>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</si>
  <si>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</si>
  <si>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</si>
  <si>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</si>
  <si>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</si>
  <si>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</si>
  <si>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</si>
  <si>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</si>
  <si>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</si>
  <si>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</si>
  <si>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</si>
  <si>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</si>
  <si>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</si>
  <si>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</si>
  <si>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</si>
  <si>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</si>
  <si>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</si>
  <si>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</si>
  <si>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</si>
  <si>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</si>
  <si>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</si>
  <si>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</si>
  <si>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</si>
  <si>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</si>
  <si>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</si>
  <si>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</si>
  <si>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</si>
  <si>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</si>
  <si>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</si>
  <si>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</si>
  <si>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</si>
  <si>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</si>
  <si>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</si>
  <si>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</si>
  <si>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</si>
  <si>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</si>
  <si>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</si>
  <si>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</si>
  <si>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</si>
  <si>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</si>
  <si>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</si>
  <si>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</si>
  <si>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</si>
  <si>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</si>
  <si>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</si>
  <si>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</si>
  <si>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</si>
  <si>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</si>
  <si>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</si>
  <si>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</si>
  <si>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</si>
  <si>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</si>
  <si>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</si>
  <si>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</si>
  <si>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</si>
  <si>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</si>
  <si>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</si>
  <si>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</si>
  <si>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</si>
  <si>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</si>
  <si>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</si>
  <si>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</si>
  <si>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</si>
  <si>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</si>
  <si>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</si>
  <si>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</si>
  <si>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</si>
  <si>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</si>
  <si>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</si>
  <si>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</si>
  <si>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</si>
  <si>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</si>
  <si>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</si>
  <si>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</si>
  <si>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</si>
  <si>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</si>
  <si>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</si>
  <si>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</si>
  <si>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</si>
  <si>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</si>
  <si>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</si>
  <si>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</si>
  <si>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</si>
  <si>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</si>
  <si>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</si>
  <si>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</si>
  <si>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</si>
  <si>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</si>
  <si>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</si>
  <si>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</si>
  <si>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</si>
  <si>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</si>
  <si>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</si>
  <si>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</si>
  <si>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</si>
  <si>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</si>
  <si>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</si>
  <si>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</si>
  <si>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</si>
  <si>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</si>
  <si>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</si>
  <si>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</si>
  <si>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</si>
  <si>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</si>
  <si>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</si>
  <si>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</si>
  <si>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</si>
  <si>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</si>
  <si>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</si>
  <si>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</si>
  <si>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</si>
  <si>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</si>
  <si>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</si>
  <si>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</si>
  <si>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</si>
  <si>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</si>
  <si>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</si>
  <si>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</si>
  <si>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</si>
  <si>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</si>
  <si>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</si>
  <si>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</si>
  <si>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</si>
  <si>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</si>
  <si>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</si>
  <si>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</si>
  <si>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</si>
  <si>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</si>
  <si>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</si>
  <si>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</si>
  <si>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</si>
  <si>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</si>
  <si>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</si>
  <si>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</si>
  <si>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</si>
  <si>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</si>
  <si>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</si>
  <si>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</si>
  <si>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</si>
  <si>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</si>
  <si>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</si>
  <si>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</si>
  <si>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</si>
  <si>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</si>
  <si>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</si>
  <si>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</si>
  <si>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</si>
  <si>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</si>
  <si>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</si>
  <si>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</si>
  <si>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</si>
  <si>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</si>
  <si>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</si>
  <si>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</si>
  <si>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</si>
  <si>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</si>
  <si>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</si>
  <si>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</si>
  <si>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</si>
  <si>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</si>
  <si>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</si>
  <si>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</si>
  <si>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</si>
  <si>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</si>
  <si>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</si>
  <si>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</si>
  <si>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</si>
  <si>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</si>
  <si>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</si>
  <si>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</si>
  <si>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</si>
  <si>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</si>
  <si>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</si>
  <si>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</si>
  <si>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</si>
  <si>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</si>
  <si>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</si>
  <si>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</si>
  <si>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</si>
  <si>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</si>
  <si>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</si>
  <si>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</si>
  <si>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</si>
  <si>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</si>
  <si>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</si>
  <si>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</si>
  <si>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</si>
  <si>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</si>
  <si>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</si>
  <si>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</si>
  <si>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</si>
  <si>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</si>
  <si>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</si>
  <si>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</si>
  <si>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</si>
  <si>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</si>
  <si>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</si>
  <si>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</si>
  <si>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</si>
  <si>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</si>
  <si>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</si>
  <si>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</si>
  <si>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</si>
  <si>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</si>
  <si>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</si>
  <si>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</si>
  <si>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</si>
  <si>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</si>
  <si>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</si>
  <si>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</si>
  <si>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</si>
  <si>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</si>
  <si>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</si>
  <si>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</si>
  <si>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</si>
  <si>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</si>
  <si>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</si>
  <si>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</si>
  <si>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</si>
  <si>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</si>
  <si>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</si>
  <si>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</si>
  <si>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</si>
  <si>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</si>
  <si>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</si>
  <si>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</si>
  <si>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</si>
  <si>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</si>
  <si>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</si>
  <si>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</si>
  <si>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</si>
  <si>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</si>
  <si>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</si>
  <si>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</si>
  <si>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</si>
  <si>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</si>
  <si>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</si>
  <si>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</si>
  <si>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</si>
  <si>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</si>
  <si>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</si>
  <si>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</si>
  <si>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</si>
  <si>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</si>
  <si>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</si>
  <si>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</si>
  <si>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</si>
  <si>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</si>
  <si>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</si>
  <si>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</si>
  <si>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</si>
  <si>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</si>
  <si>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</si>
  <si>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</si>
  <si>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</si>
  <si>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</si>
  <si>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</si>
  <si>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</si>
  <si>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</si>
  <si>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</si>
  <si>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</si>
  <si>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</si>
  <si>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</si>
  <si>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</si>
  <si>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</si>
  <si>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</si>
  <si>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</si>
  <si>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</si>
  <si>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</si>
  <si>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</si>
  <si>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</si>
  <si>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</si>
  <si>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</si>
  <si>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</si>
  <si>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</si>
  <si>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</si>
  <si>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</si>
  <si>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</si>
  <si>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</si>
  <si>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</si>
  <si>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</si>
  <si>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</si>
  <si>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</si>
  <si>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</si>
  <si>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</si>
  <si>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</si>
  <si>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</si>
  <si>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</si>
  <si>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</si>
  <si>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</si>
  <si>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</si>
  <si>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</si>
  <si>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</si>
  <si>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</si>
  <si>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</si>
  <si>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</si>
  <si>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</si>
  <si>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</si>
  <si>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</si>
  <si>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</si>
  <si>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</si>
  <si>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</si>
  <si>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</si>
  <si>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</si>
  <si>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</si>
  <si>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</si>
  <si>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</si>
  <si>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</si>
  <si>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</si>
  <si>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</si>
  <si>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</si>
  <si>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</si>
  <si>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</si>
  <si>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</si>
  <si>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</si>
  <si>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</si>
  <si>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</si>
  <si>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</si>
  <si>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</si>
  <si>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</si>
  <si>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</si>
  <si>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</si>
  <si>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</si>
  <si>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</si>
  <si>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</si>
  <si>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</si>
  <si>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</si>
  <si>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</si>
  <si>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</si>
  <si>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</si>
  <si>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</si>
  <si>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</si>
  <si>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</si>
  <si>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</si>
  <si>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</si>
  <si>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</si>
  <si>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</si>
  <si>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</si>
  <si>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</si>
  <si>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</si>
  <si>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</si>
  <si>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</si>
  <si>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</si>
  <si>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</si>
  <si>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</si>
  <si>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</si>
  <si>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</si>
  <si>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</si>
  <si>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</si>
  <si>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</si>
  <si>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</si>
  <si>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</si>
  <si>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</si>
  <si>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</si>
  <si>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</si>
  <si>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</si>
  <si>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</si>
  <si>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</si>
  <si>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</si>
  <si>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</si>
  <si>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</si>
  <si>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</si>
  <si>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</si>
  <si>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</si>
  <si>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</si>
  <si>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</si>
  <si>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</si>
  <si>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</si>
  <si>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</si>
  <si>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</si>
  <si>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</si>
  <si>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</si>
  <si>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</si>
  <si>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</si>
  <si>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</si>
  <si>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</si>
  <si>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</si>
  <si>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</si>
  <si>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</si>
  <si>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</si>
  <si>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</si>
  <si>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</si>
  <si>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</si>
  <si>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</si>
  <si>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</si>
  <si>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</si>
  <si>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</si>
  <si>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</si>
  <si>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</si>
  <si>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</si>
  <si>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</si>
  <si>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</si>
  <si>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</si>
  <si>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</si>
  <si>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</si>
  <si>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</si>
  <si>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</si>
  <si>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</si>
  <si>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</si>
  <si>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</si>
  <si>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</si>
  <si>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</si>
  <si>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</si>
  <si>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</si>
  <si>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</si>
  <si>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</si>
  <si>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</si>
  <si>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</si>
  <si>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</si>
  <si>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</si>
  <si>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</si>
  <si>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</si>
  <si>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</si>
  <si>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</si>
  <si>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</si>
  <si>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</si>
  <si>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</si>
  <si>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</si>
  <si>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</si>
  <si>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</si>
  <si>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</si>
  <si>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</si>
  <si>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</si>
  <si>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</si>
  <si>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</si>
  <si>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</si>
  <si>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</si>
  <si>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</si>
  <si>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</si>
  <si>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</si>
  <si>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</si>
  <si>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</si>
  <si>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</si>
  <si>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</si>
  <si>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</si>
  <si>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</si>
  <si>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</si>
  <si>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</si>
  <si>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</si>
  <si>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</si>
  <si>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</si>
  <si>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</si>
  <si>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</si>
  <si>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</si>
  <si>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</si>
  <si>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</si>
  <si>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</si>
  <si>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</si>
  <si>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</si>
  <si>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</si>
  <si>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</si>
  <si>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</si>
  <si>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</si>
  <si>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</si>
  <si>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</si>
  <si>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</si>
  <si>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</si>
  <si>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</si>
  <si>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</si>
  <si>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</si>
  <si>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</si>
  <si>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</si>
  <si>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</si>
  <si>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</si>
  <si>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</si>
  <si>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</si>
  <si>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</si>
  <si>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</si>
  <si>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</si>
  <si>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</si>
  <si>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</si>
  <si>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</si>
  <si>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</si>
  <si>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</si>
  <si>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</si>
  <si>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</si>
  <si>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</si>
  <si>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</si>
  <si>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</si>
  <si>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</si>
  <si>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</si>
  <si>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</si>
  <si>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</si>
  <si>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</si>
  <si>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</si>
  <si>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</si>
  <si>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</si>
  <si>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</si>
  <si>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</si>
  <si>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</si>
  <si>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</si>
  <si>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</si>
  <si>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</si>
  <si>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</si>
  <si>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</si>
  <si>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</si>
  <si>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</si>
  <si>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</si>
  <si>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</si>
  <si>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</si>
  <si>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</si>
  <si>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</si>
  <si>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</si>
  <si>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</si>
  <si>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</si>
  <si>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</si>
  <si>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</si>
  <si>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</si>
  <si>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</si>
  <si>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</si>
  <si>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</si>
  <si>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</si>
  <si>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</si>
  <si>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</si>
  <si>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</si>
  <si>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</si>
  <si>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</si>
  <si>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</si>
  <si>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</si>
  <si>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</si>
  <si>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</si>
  <si>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</si>
  <si>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</si>
  <si>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</si>
  <si>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</si>
  <si>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</si>
  <si>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</si>
  <si>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</si>
  <si>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</si>
  <si>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</si>
  <si>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</si>
  <si>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</si>
  <si>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</si>
  <si>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</si>
  <si>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</si>
  <si>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</si>
  <si>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</si>
  <si>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</si>
  <si>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</si>
  <si>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</si>
  <si>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</si>
  <si>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</si>
  <si>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</si>
  <si>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</si>
  <si>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</si>
  <si>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</si>
  <si>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</si>
  <si>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</si>
  <si>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</si>
  <si>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</si>
  <si>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</si>
  <si>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</si>
  <si>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</si>
  <si>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</si>
  <si>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</si>
  <si>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</si>
  <si>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</si>
  <si>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</si>
  <si>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</si>
  <si>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</si>
  <si>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</si>
  <si>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</si>
  <si>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</si>
  <si>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</si>
  <si>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</si>
  <si>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</si>
  <si>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</si>
  <si>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</si>
  <si>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</si>
  <si>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</si>
  <si>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</si>
  <si>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</si>
  <si>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</si>
  <si>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</si>
  <si>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</si>
  <si>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</si>
  <si>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</si>
  <si>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</si>
  <si>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</si>
  <si>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</si>
  <si>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</si>
  <si>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</si>
  <si>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</si>
  <si>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</si>
  <si>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</si>
  <si>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</si>
  <si>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</si>
  <si>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</si>
  <si>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</si>
  <si>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</si>
  <si>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</si>
  <si>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</si>
  <si>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</si>
  <si>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</si>
  <si>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</si>
  <si>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</si>
  <si>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</si>
  <si>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</si>
  <si>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</si>
  <si>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</si>
  <si>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</si>
  <si>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</si>
  <si>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</si>
  <si>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</si>
  <si>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</si>
  <si>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</si>
  <si>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</si>
  <si>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</si>
  <si>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</si>
  <si>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</si>
  <si>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</si>
  <si>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</si>
  <si>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</si>
  <si>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</si>
  <si>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</si>
  <si>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</si>
  <si>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</si>
  <si>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</si>
  <si>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</si>
  <si>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</si>
  <si>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</si>
  <si>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</si>
  <si>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</si>
  <si>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</si>
  <si>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</si>
  <si>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</si>
  <si>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</si>
  <si>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</si>
  <si>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</si>
  <si>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</si>
  <si>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</si>
  <si>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</si>
  <si>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</si>
  <si>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</si>
  <si>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</si>
  <si>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</si>
  <si>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</si>
  <si>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</si>
  <si>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</si>
  <si>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</si>
  <si>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</si>
  <si>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</si>
  <si>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</si>
  <si>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</si>
  <si>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</si>
  <si>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</si>
  <si>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</si>
  <si>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</si>
  <si>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</si>
  <si>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</si>
  <si>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</si>
  <si>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</si>
  <si>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</si>
  <si>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</si>
  <si>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</si>
  <si>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</si>
  <si>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</si>
  <si>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</si>
  <si>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</si>
  <si>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</si>
  <si>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</si>
  <si>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</si>
  <si>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</si>
  <si>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</si>
  <si>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</si>
  <si>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</si>
  <si>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</si>
  <si>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</si>
  <si>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</si>
  <si>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</si>
  <si>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</si>
  <si>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</si>
  <si>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</si>
  <si>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</si>
  <si>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</si>
  <si>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</si>
  <si>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</si>
  <si>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</si>
  <si>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</si>
  <si>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</si>
  <si>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</si>
  <si>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</si>
  <si>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</si>
  <si>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</si>
  <si>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</si>
  <si>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</si>
  <si>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</si>
  <si>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</si>
  <si>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</si>
  <si>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</si>
  <si>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</si>
  <si>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</si>
  <si>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</si>
  <si>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</si>
  <si>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</si>
  <si>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</si>
  <si>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</si>
  <si>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</si>
  <si>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</si>
  <si>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</si>
  <si>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</si>
  <si>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</si>
  <si>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</si>
  <si>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</si>
  <si>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</si>
  <si>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</si>
  <si>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</si>
  <si>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</si>
  <si>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</si>
  <si>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</si>
  <si>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</si>
  <si>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</si>
  <si>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</si>
  <si>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</si>
  <si>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</si>
  <si>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</si>
  <si>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</si>
  <si>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</si>
  <si>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</si>
  <si>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</si>
  <si>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</si>
  <si>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</si>
  <si>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</si>
  <si>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</si>
  <si>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</si>
  <si>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</si>
  <si>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</si>
  <si>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</si>
  <si>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</si>
  <si>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</si>
  <si>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</si>
  <si>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</si>
  <si>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</si>
  <si>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</si>
  <si>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</si>
  <si>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</si>
  <si>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</si>
  <si>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</si>
  <si>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</si>
  <si>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</si>
  <si>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</si>
  <si>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</si>
  <si>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</si>
  <si>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</si>
  <si>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</si>
  <si>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</si>
  <si>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</si>
  <si>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</si>
  <si>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</si>
  <si>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</si>
  <si>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</si>
  <si>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</si>
  <si>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</si>
  <si>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</si>
  <si>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</si>
  <si>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</si>
  <si>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</si>
  <si>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</si>
  <si>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</si>
  <si>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</si>
  <si>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</si>
  <si>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</si>
  <si>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</si>
  <si>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</si>
  <si>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</si>
  <si>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</si>
  <si>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</si>
  <si>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</si>
  <si>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</si>
  <si>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</si>
  <si>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</si>
  <si>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</si>
  <si>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</si>
  <si>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</si>
  <si>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</si>
  <si>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</si>
  <si>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</si>
  <si>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</si>
  <si>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</si>
  <si>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</si>
  <si>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</si>
  <si>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</si>
  <si>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</si>
  <si>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</si>
  <si>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</si>
  <si>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</si>
  <si>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</si>
  <si>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</si>
  <si>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</si>
  <si>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</si>
  <si>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</si>
  <si>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</si>
  <si>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</si>
  <si>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</si>
  <si>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</si>
  <si>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</si>
  <si>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</si>
  <si>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</si>
  <si>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</si>
  <si>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</si>
  <si>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</si>
  <si>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</si>
  <si>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</si>
  <si>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</si>
  <si>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</si>
  <si>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</si>
  <si>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</si>
  <si>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</si>
  <si>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</si>
  <si>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</si>
  <si>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</si>
  <si>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</si>
  <si>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</si>
  <si>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</si>
  <si>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</si>
  <si>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</si>
  <si>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</si>
  <si>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</si>
  <si>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</si>
  <si>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</si>
  <si>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</si>
  <si>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</si>
  <si>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</si>
  <si>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</si>
  <si>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</si>
  <si>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</si>
  <si>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</si>
  <si>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</si>
  <si>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</si>
  <si>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</si>
  <si>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</si>
  <si>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</si>
  <si>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</si>
  <si>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</si>
  <si>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</si>
  <si>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</si>
  <si>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</si>
  <si>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</si>
  <si>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</si>
  <si>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</si>
  <si>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</si>
  <si>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</si>
  <si>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</si>
  <si>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</si>
  <si>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</si>
  <si>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</si>
  <si>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</si>
  <si>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</si>
  <si>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</si>
  <si>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</si>
  <si>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</si>
  <si>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</si>
  <si>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</si>
  <si>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</si>
  <si>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</si>
  <si>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</si>
  <si>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</si>
  <si>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</si>
  <si>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</si>
  <si>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</si>
  <si>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</si>
  <si>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</si>
  <si>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</si>
  <si>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</si>
  <si>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</si>
  <si>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</si>
  <si>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</si>
  <si>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</si>
  <si>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</si>
  <si>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</si>
  <si>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</si>
  <si>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</si>
  <si>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</si>
  <si>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</si>
  <si>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</si>
  <si>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</si>
  <si>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</si>
  <si>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</si>
  <si>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</si>
  <si>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</si>
  <si>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</si>
  <si>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</si>
  <si>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</si>
  <si>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</si>
  <si>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</si>
  <si>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</si>
  <si>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</si>
  <si>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</si>
  <si>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</si>
  <si>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</si>
  <si>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</si>
  <si>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</si>
  <si>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</si>
  <si>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</si>
  <si>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</si>
  <si>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</si>
  <si>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</si>
  <si>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</si>
  <si>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</si>
  <si>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</si>
  <si>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</si>
  <si>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</si>
  <si>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</si>
  <si>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</si>
  <si>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</si>
  <si>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</si>
  <si>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</si>
  <si>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</si>
  <si>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</si>
  <si>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</si>
  <si>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</si>
  <si>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</si>
  <si>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</si>
  <si>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</si>
  <si>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</si>
  <si>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</si>
  <si>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</si>
  <si>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</si>
  <si>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</si>
  <si>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</si>
  <si>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</si>
  <si>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</si>
  <si>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</si>
  <si>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</si>
  <si>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</si>
  <si>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</si>
  <si>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</si>
  <si>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</si>
  <si>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</si>
  <si>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</si>
  <si>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</si>
  <si>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</si>
  <si>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</si>
  <si>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</si>
  <si>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</si>
  <si>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</si>
  <si>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</si>
  <si>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</si>
  <si>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</si>
  <si>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</si>
  <si>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</si>
  <si>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</si>
  <si>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</si>
  <si>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</si>
  <si>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</si>
  <si>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</si>
  <si>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</si>
  <si>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</si>
  <si>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</si>
  <si>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</si>
  <si>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</si>
  <si>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</si>
  <si>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</si>
  <si>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</si>
  <si>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</si>
  <si>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</si>
  <si>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</si>
  <si>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</si>
  <si>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</si>
  <si>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</si>
  <si>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</si>
  <si>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</si>
  <si>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</si>
  <si>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</si>
  <si>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</si>
  <si>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</si>
  <si>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</si>
  <si>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</si>
  <si>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</si>
  <si>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</si>
  <si>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</si>
  <si>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</si>
  <si>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</si>
  <si>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</si>
  <si>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</si>
  <si>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</si>
  <si>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</si>
  <si>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</si>
  <si>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</si>
  <si>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</si>
  <si>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</si>
  <si>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</si>
  <si>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</si>
  <si>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</si>
  <si>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</si>
  <si>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</si>
  <si>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</si>
  <si>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</si>
  <si>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</si>
  <si>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</si>
  <si>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</si>
  <si>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</si>
  <si>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</si>
  <si>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</si>
  <si>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</si>
  <si>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</si>
  <si>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</si>
  <si>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</si>
  <si>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</si>
  <si>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</si>
  <si>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</si>
  <si>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</si>
  <si>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</si>
  <si>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</si>
  <si>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</si>
  <si>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</si>
  <si>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</si>
  <si>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</si>
  <si>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</si>
  <si>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</si>
  <si>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</si>
  <si>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</si>
  <si>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</si>
  <si>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</si>
  <si>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</si>
  <si>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</si>
  <si>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</si>
  <si>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</si>
  <si>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</si>
  <si>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</si>
  <si>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</si>
  <si>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</si>
  <si>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</si>
  <si>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</si>
  <si>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</si>
  <si>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</si>
  <si>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</si>
  <si>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</si>
  <si>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</si>
  <si>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</si>
  <si>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</si>
  <si>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</si>
  <si>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</si>
  <si>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</si>
  <si>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</si>
  <si>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</si>
  <si>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</si>
  <si>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</si>
  <si>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</si>
  <si>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</si>
  <si>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</si>
  <si>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</si>
  <si>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</si>
  <si>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</si>
  <si>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</si>
  <si>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</si>
  <si>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</si>
  <si>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</si>
  <si>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</si>
  <si>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</si>
  <si>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</si>
  <si>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</si>
  <si>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</si>
  <si>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</si>
  <si>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</si>
  <si>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</si>
  <si>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</si>
  <si>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</si>
  <si>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</si>
  <si>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</si>
  <si>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</si>
  <si>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</si>
  <si>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</si>
  <si>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</si>
  <si>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</si>
  <si>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</si>
  <si>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</si>
  <si>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</si>
  <si>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</si>
  <si>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</si>
  <si>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</si>
  <si>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</si>
  <si>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</si>
  <si>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</si>
  <si>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</si>
  <si>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</si>
  <si>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</si>
  <si>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</si>
  <si>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</si>
  <si>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</si>
  <si>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</si>
  <si>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</si>
  <si>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</si>
  <si>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</si>
  <si>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</si>
  <si>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</si>
  <si>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</si>
  <si>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</si>
  <si>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</si>
  <si>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</si>
  <si>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</si>
  <si>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</si>
  <si>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</si>
  <si>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</si>
  <si>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</si>
  <si>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</si>
  <si>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</si>
  <si>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</si>
  <si>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</si>
  <si>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</si>
  <si>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</si>
  <si>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</si>
  <si>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</si>
  <si>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</si>
  <si>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</si>
  <si>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</si>
  <si>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</si>
  <si>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</si>
  <si>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</si>
  <si>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</si>
  <si>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</si>
  <si>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</si>
  <si>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</si>
  <si>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</si>
  <si>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</si>
  <si>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</si>
  <si>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</si>
  <si>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</si>
  <si>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</si>
  <si>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</si>
  <si>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</si>
  <si>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</si>
  <si>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</si>
  <si>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</si>
  <si>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</si>
  <si>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</si>
  <si>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</si>
  <si>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</si>
  <si>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</si>
  <si>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</si>
  <si>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</si>
  <si>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</si>
  <si>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</si>
  <si>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</si>
  <si>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</si>
  <si>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</si>
  <si>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</si>
  <si>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</si>
  <si>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</si>
  <si>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</si>
  <si>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</si>
  <si>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</si>
  <si>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</si>
  <si>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</si>
  <si>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</si>
  <si>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</si>
  <si>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</si>
  <si>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</si>
  <si>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</si>
  <si>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</si>
  <si>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</si>
  <si>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</si>
  <si>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</si>
  <si>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</si>
  <si>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</si>
  <si>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</si>
  <si>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</si>
  <si>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</si>
  <si>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</si>
  <si>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</si>
  <si>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</si>
  <si>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</si>
  <si>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</si>
  <si>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</si>
  <si>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</si>
  <si>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</si>
  <si>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</si>
  <si>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</si>
  <si>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</si>
  <si>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</si>
  <si>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</si>
  <si>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</si>
  <si>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</si>
  <si>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</si>
  <si>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</si>
  <si>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</si>
  <si>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</si>
  <si>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</si>
  <si>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</si>
  <si>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</si>
  <si>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</si>
  <si>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</si>
  <si>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</si>
  <si>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</si>
  <si>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</si>
  <si>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</si>
  <si>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</si>
  <si>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</si>
  <si>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</si>
  <si>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</si>
  <si>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</si>
  <si>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</si>
  <si>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</si>
  <si>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</si>
  <si>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</si>
  <si>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</si>
  <si>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</si>
  <si>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</si>
  <si>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</si>
  <si>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</si>
  <si>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</si>
  <si>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</si>
  <si>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</si>
  <si>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</si>
  <si>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</si>
  <si>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</si>
  <si>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</si>
  <si>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</si>
  <si>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</si>
  <si>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</si>
  <si>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</si>
  <si>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</si>
  <si>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</si>
  <si>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</si>
  <si>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</si>
  <si>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</si>
  <si>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</si>
  <si>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</si>
  <si>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</si>
  <si>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</si>
  <si>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</si>
  <si>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</si>
  <si>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</si>
  <si>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</si>
  <si>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</si>
  <si>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</si>
  <si>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</si>
  <si>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</si>
  <si>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</si>
  <si>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</si>
  <si>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</si>
  <si>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</si>
  <si>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</si>
  <si>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</si>
  <si>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</si>
  <si>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</si>
  <si>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</si>
  <si>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</si>
  <si>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</si>
  <si>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</si>
  <si>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</si>
  <si>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</si>
  <si>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</si>
  <si>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</si>
  <si>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</si>
  <si>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</si>
  <si>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</si>
  <si>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</si>
  <si>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</si>
  <si>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</si>
  <si>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</si>
  <si>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</si>
  <si>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</si>
  <si>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</si>
  <si>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</si>
  <si>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</si>
  <si>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</si>
  <si>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</si>
  <si>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</si>
  <si>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</si>
  <si>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</si>
  <si>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</si>
  <si>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</si>
  <si>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</si>
  <si>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</si>
  <si>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</si>
  <si>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</si>
  <si>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</si>
  <si>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</si>
  <si>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</si>
  <si>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</si>
  <si>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</si>
  <si>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</si>
  <si>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</si>
  <si>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</si>
  <si>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</si>
  <si>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</si>
  <si>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</si>
  <si>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</si>
  <si>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</si>
  <si>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</si>
  <si>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</si>
  <si>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</si>
  <si>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</si>
  <si>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</si>
  <si>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</si>
  <si>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</si>
  <si>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</si>
  <si>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</si>
  <si>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</si>
  <si>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</si>
  <si>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</si>
  <si>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</si>
  <si>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</si>
  <si>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</si>
  <si>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</si>
  <si>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</si>
  <si>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</si>
  <si>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</si>
  <si>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</si>
  <si>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</si>
  <si>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</si>
  <si>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</si>
  <si>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</si>
  <si>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</si>
  <si>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</si>
  <si>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</si>
  <si>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</si>
  <si>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</si>
  <si>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</si>
  <si>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</si>
  <si>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</si>
  <si>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</si>
  <si>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</si>
  <si>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</si>
  <si>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</si>
  <si>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</si>
  <si>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</si>
  <si>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</si>
  <si>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</si>
  <si>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</si>
  <si>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</si>
  <si>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</si>
  <si>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</si>
  <si>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</si>
  <si>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</si>
  <si>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</si>
  <si>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</si>
  <si>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</si>
  <si>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</si>
  <si>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</si>
  <si>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</si>
  <si>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</si>
  <si>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</si>
  <si>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</si>
  <si>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</si>
  <si>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</si>
  <si>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</si>
  <si>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</si>
  <si>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</si>
  <si>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</si>
  <si>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</si>
  <si>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</si>
  <si>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</si>
  <si>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</si>
  <si>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</si>
  <si>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</si>
  <si>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</si>
  <si>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</si>
  <si>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</si>
  <si>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</si>
  <si>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</si>
  <si>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</si>
  <si>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</si>
  <si>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</si>
  <si>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</si>
  <si>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</si>
  <si>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</si>
  <si>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</si>
  <si>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</si>
  <si>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</si>
  <si>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</si>
  <si>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</si>
  <si>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</si>
  <si>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</si>
  <si>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</si>
  <si>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</si>
  <si>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</si>
  <si>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</si>
  <si>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</si>
  <si>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</si>
  <si>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</si>
  <si>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</si>
  <si>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</si>
  <si>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</si>
  <si>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</si>
  <si>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</si>
  <si>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</si>
  <si>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</si>
  <si>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</si>
  <si>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</si>
  <si>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</si>
  <si>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</si>
  <si>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</si>
  <si>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</si>
  <si>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</si>
  <si>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</si>
  <si>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</si>
  <si>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</si>
  <si>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</si>
  <si>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</si>
  <si>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</si>
  <si>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</si>
  <si>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</si>
  <si>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</si>
  <si>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</si>
  <si>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</si>
  <si>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</si>
  <si>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</si>
  <si>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</si>
  <si>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</si>
  <si>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</si>
  <si>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</si>
  <si>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</si>
  <si>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</si>
  <si>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</si>
  <si>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</si>
  <si>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</si>
  <si>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</si>
  <si>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</si>
  <si>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</si>
  <si>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</si>
  <si>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</si>
  <si>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</si>
  <si>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</si>
  <si>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</si>
  <si>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</si>
  <si>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</si>
  <si>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</si>
  <si>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</si>
  <si>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</si>
  <si>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</si>
  <si>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</si>
  <si>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</si>
  <si>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</si>
  <si>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</si>
  <si>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</si>
  <si>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</si>
  <si>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</si>
  <si>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</si>
  <si>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</si>
  <si>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</si>
  <si>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</si>
  <si>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</si>
  <si>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</si>
  <si>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</si>
  <si>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</si>
  <si>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</si>
  <si>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</si>
  <si>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</si>
  <si>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</si>
  <si>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</si>
  <si>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</si>
  <si>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</si>
  <si>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</si>
  <si>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</si>
  <si>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</si>
  <si>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</si>
  <si>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</si>
  <si>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</si>
  <si>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</si>
  <si>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</si>
  <si>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</si>
  <si>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</si>
  <si>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</si>
  <si>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</si>
  <si>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</si>
  <si>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</si>
  <si>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</si>
  <si>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</si>
  <si>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</si>
  <si>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</si>
  <si>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</si>
  <si>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</si>
  <si>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</si>
  <si>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</si>
  <si>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</si>
  <si>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</si>
  <si>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</si>
  <si>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</si>
  <si>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</si>
  <si>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</si>
  <si>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</si>
  <si>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</si>
  <si>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</si>
  <si>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</si>
  <si>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</si>
  <si>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</si>
  <si>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</si>
  <si>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</si>
  <si>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</si>
  <si>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</si>
  <si>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</si>
  <si>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</si>
  <si>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</si>
  <si>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</si>
  <si>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</si>
  <si>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</si>
  <si>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</si>
  <si>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</si>
  <si>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</si>
  <si>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</si>
  <si>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</si>
  <si>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</si>
  <si>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</si>
  <si>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</si>
  <si>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</si>
  <si>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</si>
  <si>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</si>
  <si>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</si>
  <si>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</si>
  <si>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</si>
  <si>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</si>
  <si>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</si>
  <si>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</si>
  <si>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</si>
  <si>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</si>
  <si>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</si>
  <si>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</si>
  <si>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</si>
  <si>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</si>
  <si>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</si>
  <si>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</si>
  <si>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</si>
  <si>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</si>
  <si>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</si>
  <si>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</si>
  <si>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</si>
  <si>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</si>
  <si>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</si>
  <si>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</si>
  <si>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</si>
  <si>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</si>
  <si>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</si>
  <si>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</si>
  <si>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</si>
  <si>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</si>
  <si>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</si>
  <si>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</si>
  <si>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</si>
  <si>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</si>
  <si>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</si>
  <si>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</si>
  <si>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</si>
  <si>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</si>
  <si>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</si>
  <si>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</si>
  <si>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</si>
  <si>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</si>
  <si>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</si>
  <si>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</si>
  <si>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</si>
  <si>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</si>
  <si>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</si>
  <si>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</si>
  <si>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</si>
  <si>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</si>
  <si>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</si>
  <si>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</si>
  <si>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</si>
  <si>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</si>
  <si>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</si>
  <si>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</si>
  <si>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</si>
  <si>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</si>
  <si>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</si>
  <si>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</si>
  <si>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</si>
  <si>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</si>
  <si>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</si>
  <si>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</si>
  <si>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</si>
  <si>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</si>
  <si>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</si>
  <si>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</si>
  <si>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</si>
  <si>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</si>
  <si>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</si>
  <si>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</si>
  <si>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</si>
  <si>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</si>
  <si>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</si>
  <si>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</si>
  <si>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</si>
  <si>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</si>
  <si>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</si>
  <si>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</si>
  <si>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</si>
  <si>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</si>
  <si>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</si>
  <si>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</si>
  <si>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</si>
  <si>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</si>
  <si>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</si>
  <si>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</si>
  <si>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</si>
  <si>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</si>
  <si>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</si>
  <si>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</si>
  <si>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</si>
  <si>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</si>
  <si>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</si>
  <si>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</si>
  <si>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</si>
  <si>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</si>
  <si>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</si>
  <si>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</si>
  <si>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</si>
  <si>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</si>
  <si>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</si>
  <si>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</si>
  <si>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</si>
  <si>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</si>
  <si>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</si>
  <si>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</si>
  <si>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</si>
  <si>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</si>
  <si>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</si>
  <si>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</si>
  <si>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</si>
  <si>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</si>
  <si>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</si>
  <si>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</si>
  <si>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</si>
  <si>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</si>
  <si>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</si>
  <si>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</si>
  <si>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</si>
  <si>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</si>
  <si>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</si>
  <si>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</si>
  <si>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</si>
  <si>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</si>
  <si>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</si>
  <si>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</si>
  <si>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</si>
  <si>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</si>
  <si>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</si>
  <si>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</si>
  <si>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</si>
  <si>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</si>
  <si>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</si>
  <si>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</si>
  <si>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</si>
  <si>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</si>
  <si>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</si>
  <si>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</si>
  <si>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</si>
  <si>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</si>
  <si>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</si>
  <si>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</si>
  <si>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</si>
  <si>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</si>
  <si>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</si>
  <si>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</si>
  <si>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</si>
  <si>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</si>
  <si>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</si>
  <si>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</si>
  <si>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</si>
  <si>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</si>
  <si>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</si>
  <si>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</si>
  <si>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</si>
  <si>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</si>
  <si>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</si>
  <si>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</si>
  <si>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</si>
  <si>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</si>
  <si>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</si>
  <si>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</si>
  <si>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</si>
  <si>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</si>
  <si>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</si>
  <si>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</si>
  <si>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</si>
  <si>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</si>
  <si>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</si>
  <si>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</si>
  <si>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</si>
  <si>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</si>
  <si>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</si>
  <si>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</si>
  <si>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</si>
  <si>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</si>
  <si>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</si>
  <si>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</si>
  <si>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</si>
  <si>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</si>
  <si>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</si>
  <si>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</si>
  <si>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</si>
  <si>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</si>
  <si>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</si>
  <si>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</si>
  <si>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</si>
  <si>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</si>
  <si>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</si>
  <si>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</si>
  <si>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</si>
  <si>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</si>
  <si>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</si>
  <si>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</si>
  <si>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</si>
  <si>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</si>
  <si>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</si>
  <si>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</si>
  <si>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</si>
  <si>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</si>
  <si>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</si>
  <si>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</si>
  <si>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</si>
  <si>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</si>
  <si>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</si>
  <si>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</si>
  <si>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</si>
  <si>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</si>
  <si>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</si>
  <si>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</si>
  <si>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</si>
  <si>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</si>
  <si>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</si>
  <si>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</si>
  <si>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</si>
  <si>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</si>
  <si>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</si>
  <si>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</si>
  <si>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</si>
  <si>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</si>
  <si>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</si>
  <si>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</si>
  <si>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</si>
  <si>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</si>
  <si>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</si>
  <si>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</si>
  <si>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</si>
  <si>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</si>
  <si>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</si>
  <si>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</si>
  <si>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</si>
  <si>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</si>
  <si>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</si>
  <si>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</si>
  <si>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</si>
  <si>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</si>
  <si>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</si>
  <si>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</si>
  <si>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</si>
  <si>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</si>
  <si>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</si>
  <si>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</si>
  <si>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</si>
  <si>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</si>
  <si>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</si>
  <si>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</si>
  <si>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</si>
  <si>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</si>
  <si>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</si>
  <si>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</si>
  <si>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</si>
  <si>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</si>
  <si>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</si>
  <si>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</si>
  <si>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</si>
  <si>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</si>
  <si>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</si>
  <si>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</si>
  <si>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</si>
  <si>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</si>
  <si>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</si>
  <si>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</si>
  <si>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</si>
  <si>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</si>
  <si>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</si>
  <si>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</si>
  <si>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</si>
  <si>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</si>
  <si>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</si>
  <si>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</si>
  <si>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</si>
  <si>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</si>
  <si>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</si>
  <si>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</si>
  <si>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</si>
  <si>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</si>
  <si>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</si>
  <si>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</si>
  <si>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</si>
  <si>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</si>
  <si>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</si>
  <si>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</si>
  <si>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</si>
  <si>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</si>
  <si>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</si>
  <si>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</si>
  <si>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</si>
  <si>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</si>
  <si>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</si>
  <si>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</si>
  <si>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</si>
  <si>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</si>
  <si>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</si>
  <si>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</si>
  <si>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</si>
  <si>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</si>
  <si>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</si>
  <si>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</si>
  <si>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</si>
  <si>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</si>
  <si>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</si>
  <si>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</si>
  <si>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</si>
  <si>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</si>
  <si>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</si>
  <si>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</si>
  <si>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</si>
  <si>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</si>
  <si>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</si>
  <si>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</si>
  <si>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</si>
  <si>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</si>
  <si>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</si>
  <si>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</si>
  <si>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</si>
  <si>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</si>
  <si>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</si>
  <si>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</si>
  <si>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</si>
  <si>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</si>
  <si>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</si>
  <si>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</si>
  <si>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</si>
  <si>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</si>
  <si>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</si>
  <si>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</si>
  <si>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</si>
  <si>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</si>
  <si>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</si>
  <si>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</si>
  <si>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</si>
  <si>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</si>
  <si>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</si>
  <si>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</si>
  <si>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</si>
  <si>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</si>
  <si>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</si>
  <si>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</si>
  <si>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</si>
  <si>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</si>
  <si>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</si>
  <si>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</si>
  <si>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</si>
  <si>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</si>
  <si>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</si>
  <si>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</si>
  <si>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</si>
  <si>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</si>
  <si>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</si>
  <si>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</si>
  <si>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</si>
  <si>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</si>
  <si>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</si>
  <si>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</si>
  <si>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</si>
  <si>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</si>
  <si>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</si>
  <si>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</si>
  <si>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</si>
  <si>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</si>
  <si>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</si>
  <si>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</si>
  <si>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</si>
  <si>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</si>
  <si>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</si>
  <si>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</si>
  <si>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</si>
  <si>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</si>
  <si>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</si>
  <si>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</si>
  <si>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</si>
  <si>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</si>
  <si>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</si>
  <si>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</si>
  <si>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</si>
  <si>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</si>
  <si>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</si>
  <si>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</si>
  <si>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</si>
  <si>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</si>
  <si>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</si>
  <si>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</si>
  <si>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</si>
  <si>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</si>
  <si>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</si>
  <si>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</si>
  <si>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</si>
  <si>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</si>
  <si>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</si>
  <si>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</si>
  <si>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</si>
  <si>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</si>
  <si>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</si>
  <si>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</si>
  <si>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</si>
  <si>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</si>
  <si>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</si>
  <si>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</si>
  <si>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</si>
  <si>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</si>
  <si>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</si>
  <si>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</si>
  <si>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</si>
  <si>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</si>
  <si>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</si>
  <si>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</si>
  <si>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</si>
  <si>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</si>
  <si>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</si>
  <si>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</si>
  <si>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</si>
  <si>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</si>
  <si>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</si>
  <si>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</si>
  <si>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</si>
  <si>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</si>
  <si>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</si>
  <si>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</si>
  <si>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</si>
  <si>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</si>
  <si>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</si>
  <si>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</si>
  <si>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</si>
  <si>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</si>
  <si>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</si>
  <si>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</si>
  <si>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</si>
  <si>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</si>
  <si>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</si>
  <si>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</si>
  <si>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</si>
  <si>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</si>
  <si>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</si>
  <si>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</si>
  <si>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</si>
  <si>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</si>
  <si>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</si>
  <si>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</si>
  <si>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</si>
  <si>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</si>
  <si>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</si>
  <si>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</si>
  <si>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</si>
  <si>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</si>
  <si>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</si>
  <si>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</si>
  <si>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</si>
  <si>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</si>
  <si>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</si>
  <si>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</si>
  <si>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</si>
  <si>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</si>
  <si>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</si>
  <si>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</si>
  <si>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</si>
  <si>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</si>
  <si>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</si>
  <si>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</si>
  <si>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</si>
  <si>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</si>
  <si>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</si>
  <si>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</si>
  <si>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</si>
  <si>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</si>
  <si>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</si>
  <si>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</si>
  <si>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</si>
  <si>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</si>
  <si>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</si>
  <si>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</si>
  <si>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</si>
  <si>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</si>
  <si>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</si>
  <si>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</si>
  <si>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</si>
  <si>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</si>
  <si>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</si>
  <si>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</si>
  <si>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</si>
  <si>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</si>
  <si>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</si>
  <si>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</si>
  <si>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</si>
  <si>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</si>
  <si>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</si>
  <si>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</si>
  <si>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</si>
  <si>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</si>
  <si>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</si>
  <si>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</si>
  <si>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</si>
  <si>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</si>
  <si>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</si>
  <si>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</si>
  <si>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</si>
  <si>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</si>
  <si>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</si>
  <si>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</si>
  <si>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</si>
  <si>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</si>
  <si>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</si>
  <si>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</si>
  <si>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</si>
  <si>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</si>
  <si>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</si>
  <si>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</si>
  <si>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</si>
  <si>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</si>
  <si>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</si>
  <si>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</si>
  <si>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</si>
  <si>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</si>
  <si>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</si>
  <si>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</si>
  <si>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</si>
  <si>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</si>
  <si>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</si>
  <si>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</si>
  <si>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</si>
  <si>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</si>
  <si>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</si>
  <si>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</si>
  <si>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</si>
  <si>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</si>
  <si>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</si>
  <si>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</si>
  <si>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</si>
  <si>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</si>
  <si>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</si>
  <si>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</si>
  <si>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</si>
  <si>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</si>
  <si>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</si>
  <si>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</si>
  <si>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</si>
  <si>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</si>
  <si>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</si>
  <si>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</si>
  <si>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</si>
  <si>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</si>
  <si>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</si>
  <si>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</si>
  <si>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</si>
  <si>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</si>
  <si>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</si>
  <si>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</si>
  <si>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</si>
  <si>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</si>
  <si>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</si>
  <si>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</si>
  <si>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</si>
  <si>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</si>
  <si>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</si>
  <si>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</si>
  <si>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</si>
  <si>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</si>
  <si>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</si>
  <si>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</si>
  <si>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</si>
  <si>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</si>
  <si>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</si>
  <si>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</si>
  <si>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</si>
  <si>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</si>
  <si>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</si>
  <si>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</si>
  <si>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</si>
  <si>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</si>
  <si>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</si>
  <si>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</si>
  <si>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</si>
  <si>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</si>
  <si>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</si>
  <si>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</si>
  <si>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</si>
  <si>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</si>
  <si>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</si>
  <si>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</si>
  <si>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</si>
  <si>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</si>
  <si>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</si>
  <si>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</si>
  <si>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</si>
  <si>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</si>
  <si>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</si>
  <si>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</si>
  <si>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</si>
  <si>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</si>
  <si>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</si>
  <si>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</si>
  <si>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</si>
  <si>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</si>
  <si>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</si>
  <si>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</si>
  <si>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</si>
  <si>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</si>
  <si>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</si>
  <si>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</si>
  <si>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</si>
  <si>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</si>
  <si>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</si>
  <si>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</si>
  <si>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</si>
  <si>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</si>
  <si>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</si>
  <si>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</si>
  <si>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</si>
  <si>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</si>
  <si>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</si>
  <si>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</si>
  <si>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</si>
  <si>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</si>
  <si>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</si>
  <si>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</si>
  <si>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</si>
  <si>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</si>
  <si>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</si>
  <si>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</si>
  <si>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</si>
  <si>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</si>
  <si>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</si>
  <si>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</si>
  <si>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</si>
  <si>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</si>
  <si>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</si>
  <si>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</si>
  <si>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</si>
  <si>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</si>
  <si>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</si>
  <si>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</si>
  <si>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</si>
  <si>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</si>
  <si>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</si>
  <si>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</si>
  <si>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</si>
  <si>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</si>
  <si>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</si>
  <si>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</si>
  <si>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</si>
  <si>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</si>
  <si>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</si>
  <si>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</si>
  <si>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</si>
  <si>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</si>
  <si>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</si>
  <si>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</si>
  <si>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</si>
  <si>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</si>
  <si>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</si>
  <si>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</si>
  <si>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</si>
  <si>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</si>
  <si>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</si>
  <si>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</si>
  <si>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</si>
  <si>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</si>
  <si>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</si>
  <si>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</si>
  <si>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</si>
  <si>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</si>
  <si>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</si>
  <si>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</si>
  <si>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</si>
  <si>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</si>
  <si>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</si>
  <si>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</si>
  <si>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</si>
  <si>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</si>
  <si>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</si>
  <si>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</si>
  <si>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</si>
  <si>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</si>
  <si>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</si>
  <si>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</si>
  <si>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</si>
  <si>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</si>
  <si>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</si>
  <si>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</si>
  <si>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</si>
  <si>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</si>
  <si>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</si>
  <si>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</si>
  <si>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</si>
  <si>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</si>
  <si>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</si>
  <si>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</si>
  <si>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</si>
  <si>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</si>
  <si>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</si>
  <si>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</si>
  <si>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</si>
  <si>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</si>
  <si>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</si>
  <si>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</si>
  <si>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</si>
  <si>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</si>
  <si>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</si>
  <si>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</si>
  <si>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</si>
  <si>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</si>
  <si>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</si>
  <si>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</si>
  <si>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</si>
  <si>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</si>
  <si>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</si>
  <si>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</si>
  <si>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</si>
  <si>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</si>
  <si>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</si>
  <si>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</si>
  <si>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</si>
  <si>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</si>
  <si>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</si>
  <si>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</si>
  <si>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</si>
  <si>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</si>
  <si>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</si>
  <si>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</si>
  <si>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</si>
  <si>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</si>
  <si>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</si>
  <si>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</si>
  <si>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</si>
  <si>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</si>
  <si>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</si>
  <si>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</si>
  <si>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</si>
  <si>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</si>
  <si>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</si>
  <si>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</si>
  <si>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</si>
  <si>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</si>
  <si>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</si>
  <si>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</si>
  <si>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</si>
  <si>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</si>
  <si>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</si>
  <si>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</si>
  <si>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</si>
  <si>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</si>
  <si>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</si>
  <si>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</si>
  <si>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</si>
  <si>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</si>
  <si>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</si>
  <si>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</si>
  <si>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</si>
  <si>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</si>
  <si>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</si>
  <si>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</si>
  <si>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</si>
  <si>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</si>
  <si>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</si>
  <si>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</si>
  <si>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</si>
  <si>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</si>
  <si>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</si>
  <si>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</si>
  <si>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</si>
  <si>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</si>
  <si>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</si>
  <si>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</si>
  <si>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</si>
  <si>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</si>
  <si>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</si>
  <si>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</si>
  <si>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</si>
  <si>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</si>
  <si>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</si>
  <si>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</si>
  <si>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</si>
  <si>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</si>
  <si>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</si>
  <si>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</si>
  <si>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</si>
  <si>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</si>
  <si>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</si>
  <si>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</si>
  <si>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</si>
  <si>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</si>
  <si>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</si>
  <si>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</si>
  <si>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</si>
  <si>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</si>
  <si>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</si>
  <si>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</si>
  <si>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</si>
  <si>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</si>
  <si>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</si>
  <si>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</si>
  <si>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</si>
  <si>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</si>
  <si>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</si>
  <si>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</si>
  <si>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</si>
  <si>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</si>
  <si>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</si>
  <si>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</si>
  <si>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</si>
  <si>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</si>
  <si>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</si>
  <si>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</si>
  <si>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</si>
  <si>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</si>
  <si>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</si>
  <si>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</si>
  <si>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</si>
  <si>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</si>
  <si>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</si>
  <si>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</si>
  <si>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</si>
  <si>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</si>
  <si>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</si>
  <si>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</si>
  <si>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</si>
  <si>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</si>
  <si>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</si>
  <si>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</si>
  <si>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</si>
  <si>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</si>
  <si>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</si>
  <si>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</si>
  <si>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</si>
  <si>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</si>
  <si>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</si>
  <si>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</si>
  <si>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</si>
  <si>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</si>
  <si>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</si>
  <si>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</si>
  <si>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</si>
  <si>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</si>
  <si>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</si>
  <si>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</si>
  <si>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</si>
  <si>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</si>
  <si>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</si>
  <si>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</si>
  <si>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</si>
  <si>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</si>
  <si>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</si>
  <si>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</si>
  <si>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</si>
  <si>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</si>
  <si>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</si>
  <si>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</si>
  <si>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</si>
  <si>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</si>
  <si>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</si>
  <si>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</si>
  <si>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</si>
  <si>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</si>
  <si>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</si>
  <si>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</si>
  <si>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</si>
  <si>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</si>
  <si>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</si>
  <si>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</si>
  <si>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</si>
  <si>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</si>
  <si>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</si>
  <si>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</si>
  <si>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</si>
  <si>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</si>
  <si>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</si>
  <si>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</si>
  <si>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</si>
  <si>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</si>
  <si>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</si>
  <si>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</si>
  <si>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</si>
  <si>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</si>
  <si>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</si>
  <si>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</si>
  <si>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</si>
  <si>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</si>
  <si>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</si>
  <si>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</si>
  <si>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</si>
  <si>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</si>
  <si>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</si>
  <si>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</si>
  <si>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</si>
  <si>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</si>
  <si>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</si>
  <si>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</si>
  <si>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</si>
  <si>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</si>
  <si>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</si>
  <si>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</si>
  <si>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</si>
  <si>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</si>
  <si>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</si>
  <si>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</si>
  <si>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</si>
  <si>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</si>
  <si>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</si>
  <si>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</si>
  <si>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</si>
  <si>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</si>
  <si>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</si>
  <si>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</si>
  <si>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</si>
  <si>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</si>
  <si>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</si>
  <si>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</si>
  <si>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</si>
  <si>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</si>
  <si>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</si>
  <si>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</si>
  <si>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</si>
  <si>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</si>
  <si>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</si>
  <si>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</si>
  <si>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</si>
  <si>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</si>
  <si>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</si>
  <si>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</si>
  <si>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</si>
  <si>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</si>
  <si>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</si>
  <si>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</si>
  <si>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</si>
  <si>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</si>
  <si>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</si>
  <si>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</si>
  <si>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</si>
  <si>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</si>
  <si>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</si>
  <si>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</si>
  <si>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</si>
  <si>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</si>
  <si>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</si>
  <si>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</si>
  <si>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</si>
  <si>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</si>
  <si>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</si>
  <si>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</si>
  <si>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</si>
  <si>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</si>
  <si>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</si>
  <si>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</si>
  <si>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</si>
  <si>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</si>
  <si>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</si>
  <si>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</si>
  <si>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</si>
  <si>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</si>
  <si>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</si>
  <si>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</si>
  <si>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</si>
  <si>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</si>
  <si>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</si>
  <si>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</si>
  <si>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</si>
  <si>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</si>
  <si>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</si>
  <si>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</si>
  <si>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</si>
  <si>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</si>
  <si>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</si>
  <si>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</si>
  <si>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</si>
  <si>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</si>
  <si>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</si>
  <si>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</si>
  <si>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</si>
  <si>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</si>
  <si>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</si>
  <si>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</si>
  <si>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</si>
  <si>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</si>
  <si>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</si>
  <si>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</si>
  <si>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</si>
  <si>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</si>
  <si>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</si>
  <si>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</si>
  <si>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</si>
  <si>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</si>
  <si>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</si>
  <si>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</si>
  <si>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</si>
  <si>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</si>
  <si>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</si>
  <si>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</si>
  <si>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</si>
  <si>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</si>
  <si>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</si>
  <si>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</si>
  <si>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</si>
  <si>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</si>
  <si>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</si>
  <si>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</si>
  <si>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</si>
  <si>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</si>
  <si>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</si>
  <si>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</si>
  <si>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</si>
  <si>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</si>
  <si>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</si>
  <si>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</si>
  <si>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</si>
  <si>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</si>
  <si>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</si>
  <si>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</si>
  <si>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</si>
  <si>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</si>
  <si>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</si>
  <si>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</si>
  <si>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</si>
  <si>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</si>
  <si>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</si>
  <si>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</si>
  <si>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</si>
  <si>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</si>
  <si>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</si>
  <si>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</si>
  <si>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</si>
  <si>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</si>
  <si>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</si>
  <si>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</si>
  <si>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</si>
  <si>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</si>
  <si>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</si>
  <si>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</si>
  <si>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</si>
  <si>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</si>
  <si>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</si>
  <si>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</si>
  <si>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</si>
  <si>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</si>
  <si>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</si>
  <si>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</si>
  <si>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</si>
  <si>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</si>
  <si>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</si>
  <si>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</si>
  <si>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</si>
  <si>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</si>
  <si>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</si>
  <si>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</si>
  <si>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</si>
  <si>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</si>
  <si>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</si>
  <si>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</si>
  <si>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</si>
  <si>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</si>
  <si>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</si>
  <si>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</si>
  <si>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</si>
  <si>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</si>
  <si>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</si>
  <si>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</si>
  <si>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</si>
  <si>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</si>
  <si>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</si>
  <si>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</si>
  <si>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</si>
  <si>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</si>
  <si>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</si>
  <si>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</si>
  <si>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</si>
  <si>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</si>
  <si>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</si>
  <si>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</si>
  <si>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</si>
  <si>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</si>
  <si>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</si>
  <si>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</si>
  <si>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</si>
  <si>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</si>
  <si>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</si>
  <si>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</si>
  <si>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</si>
  <si>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</si>
  <si>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</si>
  <si>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</si>
  <si>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</si>
  <si>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</si>
  <si>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</si>
  <si>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</si>
  <si>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</si>
  <si>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</si>
  <si>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</si>
  <si>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</si>
  <si>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</si>
  <si>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</si>
  <si>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</si>
  <si>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</si>
  <si>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</si>
  <si>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</si>
  <si>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</si>
  <si>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</si>
  <si>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</si>
  <si>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</si>
  <si>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</si>
  <si>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</si>
  <si>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</si>
  <si>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</si>
  <si>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</si>
  <si>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</si>
  <si>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</si>
  <si>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</si>
  <si>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</si>
  <si>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</si>
  <si>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</si>
  <si>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</si>
  <si>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</si>
  <si>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</si>
  <si>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</si>
  <si>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</si>
  <si>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</si>
  <si>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</si>
  <si>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</si>
  <si>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</si>
  <si>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</si>
  <si>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</si>
  <si>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</si>
  <si>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</si>
  <si>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</si>
  <si>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</si>
  <si>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</si>
  <si>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</si>
  <si>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</si>
  <si>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</si>
  <si>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</si>
  <si>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</si>
  <si>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</si>
  <si>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</si>
  <si>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</si>
  <si>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</si>
  <si>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</si>
  <si>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</si>
  <si>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</si>
  <si>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</si>
  <si>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</si>
  <si>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</si>
  <si>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</si>
  <si>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</si>
  <si>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</si>
  <si>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</si>
  <si>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</si>
  <si>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</si>
  <si>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</si>
  <si>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</si>
  <si>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</si>
  <si>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</si>
  <si>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</si>
  <si>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</si>
  <si>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</si>
  <si>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</si>
  <si>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</si>
  <si>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</si>
  <si>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</si>
  <si>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</si>
  <si>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</si>
  <si>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</si>
  <si>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</si>
  <si>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</si>
  <si>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</si>
  <si>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</si>
  <si>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</si>
  <si>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</si>
  <si>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</si>
  <si>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</si>
  <si>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</si>
  <si>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</si>
  <si>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</si>
  <si>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</si>
  <si>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</si>
  <si>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</si>
  <si>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</si>
  <si>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</si>
  <si>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</si>
  <si>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</si>
  <si>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</si>
  <si>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</si>
  <si>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</si>
  <si>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</si>
  <si>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</si>
  <si>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</si>
  <si>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</si>
  <si>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</si>
  <si>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</si>
  <si>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</si>
  <si>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</si>
  <si>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</si>
  <si>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</si>
  <si>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</si>
  <si>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</si>
  <si>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</si>
  <si>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</si>
  <si>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</si>
  <si>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</si>
  <si>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</si>
  <si>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</si>
  <si>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</si>
  <si>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</si>
  <si>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</si>
  <si>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</si>
  <si>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</si>
  <si>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</si>
  <si>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</si>
  <si>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</si>
  <si>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</si>
  <si>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</si>
  <si>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</si>
  <si>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</si>
  <si>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</si>
  <si>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</si>
  <si>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</si>
  <si>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</si>
  <si>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</si>
  <si>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</si>
  <si>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</si>
  <si>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</si>
  <si>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</si>
  <si>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</si>
  <si>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</si>
  <si>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</si>
  <si>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</si>
  <si>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</si>
  <si>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</si>
  <si>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</si>
  <si>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</si>
  <si>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</si>
  <si>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</si>
  <si>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</si>
  <si>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</si>
  <si>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</si>
  <si>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</si>
  <si>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</si>
  <si>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</si>
  <si>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</si>
  <si>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</si>
  <si>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</si>
  <si>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</si>
  <si>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</si>
  <si>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</si>
  <si>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</si>
  <si>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</si>
  <si>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</si>
  <si>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</si>
  <si>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</si>
  <si>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</si>
  <si>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</si>
  <si>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</si>
  <si>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</si>
  <si>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</si>
  <si>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</si>
  <si>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</si>
  <si>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</si>
  <si>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</si>
  <si>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</si>
  <si>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</si>
  <si>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</si>
  <si>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</si>
  <si>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</si>
  <si>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</si>
  <si>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</si>
  <si>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</si>
  <si>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</si>
  <si>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</si>
  <si>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</si>
  <si>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</si>
  <si>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</si>
  <si>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</si>
  <si>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</si>
  <si>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</si>
  <si>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</si>
  <si>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</si>
  <si>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</si>
  <si>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</si>
  <si>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</si>
  <si>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</si>
  <si>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</si>
  <si>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</si>
  <si>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</si>
  <si>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</si>
  <si>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</si>
  <si>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</si>
  <si>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</si>
  <si>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</si>
  <si>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</si>
  <si>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</si>
  <si>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</si>
  <si>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</si>
  <si>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</si>
  <si>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</si>
  <si>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</si>
  <si>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</si>
  <si>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</si>
  <si>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</si>
  <si>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</si>
  <si>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</si>
  <si>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</si>
  <si>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</si>
  <si>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</si>
  <si>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</si>
  <si>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</si>
  <si>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</si>
  <si>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</si>
  <si>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</si>
  <si>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</si>
  <si>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</si>
  <si>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</si>
  <si>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</si>
  <si>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</si>
  <si>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</si>
  <si>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</si>
  <si>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</si>
  <si>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</si>
  <si>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</si>
  <si>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</si>
  <si>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</si>
  <si>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</si>
  <si>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</si>
  <si>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</si>
  <si>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</si>
  <si>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</si>
  <si>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</si>
  <si>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</si>
  <si>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</si>
  <si>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</si>
  <si>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</si>
  <si>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</si>
  <si>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</si>
  <si>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</si>
  <si>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</si>
  <si>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</si>
  <si>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</si>
  <si>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</si>
  <si>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</si>
  <si>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</si>
  <si>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</si>
  <si>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</si>
  <si>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</si>
  <si>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</si>
  <si>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</si>
  <si>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</si>
  <si>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</si>
  <si>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</si>
  <si>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</si>
  <si>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</si>
  <si>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</si>
  <si>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</si>
  <si>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</si>
  <si>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</si>
  <si>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</si>
  <si>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</si>
  <si>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</si>
  <si>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</si>
  <si>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</si>
  <si>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</si>
  <si>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</si>
  <si>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</si>
  <si>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</si>
  <si>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</si>
  <si>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</si>
  <si>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</si>
  <si>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</si>
  <si>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</si>
  <si>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</si>
  <si>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</si>
  <si>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</si>
  <si>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</si>
  <si>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</si>
  <si>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</si>
  <si>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</si>
  <si>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</si>
  <si>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</si>
  <si>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</si>
  <si>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</si>
  <si>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</si>
  <si>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</si>
  <si>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</si>
  <si>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</si>
  <si>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</si>
  <si>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</si>
  <si>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</si>
  <si>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</si>
  <si>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</si>
  <si>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</si>
  <si>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</si>
  <si>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</si>
  <si>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</si>
  <si>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</si>
  <si>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</si>
  <si>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</si>
  <si>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</si>
  <si>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</si>
  <si>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</si>
  <si>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</si>
  <si>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</si>
  <si>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</si>
  <si>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</si>
  <si>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</si>
  <si>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</si>
  <si>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</si>
  <si>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</si>
  <si>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</si>
  <si>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</si>
  <si>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</si>
  <si>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</si>
  <si>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</si>
  <si>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</si>
  <si>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</si>
  <si>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</si>
  <si>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</si>
  <si>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</si>
  <si>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</si>
  <si>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</si>
  <si>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</si>
  <si>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</si>
  <si>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</si>
  <si>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</si>
  <si>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</si>
  <si>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</si>
  <si>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</si>
  <si>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</si>
  <si>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</si>
  <si>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</si>
  <si>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</si>
  <si>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</si>
  <si>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</si>
  <si>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</si>
  <si>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</si>
  <si>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</si>
  <si>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</si>
  <si>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</si>
  <si>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</si>
  <si>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</si>
  <si>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</si>
  <si>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</si>
  <si>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</si>
  <si>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</si>
  <si>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</si>
  <si>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</si>
  <si>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</si>
  <si>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</si>
  <si>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</si>
  <si>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</si>
  <si>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</si>
  <si>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</si>
  <si>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</si>
  <si>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</si>
  <si>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</si>
  <si>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</si>
  <si>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</si>
  <si>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</si>
  <si>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</si>
  <si>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</si>
  <si>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</si>
  <si>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</si>
  <si>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</si>
  <si>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</si>
  <si>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</si>
  <si>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</si>
  <si>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</si>
  <si>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</si>
  <si>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</si>
  <si>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</si>
  <si>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</si>
  <si>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</si>
  <si>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</si>
  <si>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</si>
  <si>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</si>
  <si>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</si>
  <si>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</si>
  <si>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</si>
  <si>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</si>
  <si>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</si>
  <si>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</si>
  <si>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</si>
  <si>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</si>
  <si>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</si>
  <si>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</si>
  <si>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</si>
  <si>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</si>
  <si>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</si>
  <si>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</si>
  <si>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</si>
  <si>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</si>
  <si>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</si>
  <si>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</si>
  <si>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</si>
  <si>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</si>
  <si>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</si>
  <si>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</si>
  <si>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</si>
  <si>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</si>
  <si>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</si>
  <si>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</si>
  <si>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</si>
  <si>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</si>
  <si>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</si>
  <si>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</si>
  <si>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</si>
  <si>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</si>
  <si>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</si>
  <si>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</si>
  <si>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</si>
  <si>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</si>
  <si>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</si>
  <si>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</si>
  <si>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</si>
  <si>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</si>
  <si>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</si>
  <si>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</si>
  <si>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</si>
  <si>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</si>
  <si>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</si>
  <si>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</si>
  <si>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</si>
  <si>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</si>
  <si>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</si>
  <si>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</si>
  <si>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</si>
  <si>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</si>
  <si>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</si>
  <si>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</si>
  <si>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</si>
  <si>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</si>
  <si>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</si>
  <si>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</si>
  <si>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</si>
  <si>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</si>
  <si>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</si>
  <si>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</si>
  <si>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</si>
  <si>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</si>
  <si>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</si>
  <si>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</si>
  <si>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</si>
  <si>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</si>
  <si>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</si>
  <si>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</si>
  <si>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</si>
  <si>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</si>
  <si>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</si>
  <si>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</si>
  <si>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</si>
  <si>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</si>
  <si>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</si>
  <si>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</si>
  <si>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</si>
  <si>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</si>
  <si>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</si>
  <si>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</si>
  <si>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</si>
  <si>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</si>
  <si>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</si>
  <si>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</si>
  <si>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</si>
  <si>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</si>
  <si>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</si>
  <si>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</si>
  <si>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</si>
  <si>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</si>
  <si>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</si>
  <si>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</si>
  <si>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</si>
  <si>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</si>
  <si>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</si>
  <si>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</si>
  <si>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</si>
  <si>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</si>
  <si>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</si>
  <si>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</si>
  <si>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</si>
  <si>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</si>
  <si>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</si>
  <si>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</si>
  <si>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</si>
  <si>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</si>
  <si>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</si>
  <si>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</si>
  <si>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</si>
  <si>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</si>
  <si>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</si>
  <si>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</si>
  <si>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</si>
  <si>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</si>
  <si>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</si>
  <si>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</si>
  <si>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</si>
  <si>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</si>
  <si>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</si>
  <si>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</si>
  <si>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</si>
  <si>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</si>
  <si>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</si>
  <si>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</si>
  <si>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</si>
  <si>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</si>
  <si>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</si>
  <si>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</si>
  <si>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</si>
  <si>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</si>
  <si>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</si>
  <si>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</si>
  <si>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</si>
  <si>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</si>
  <si>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</si>
  <si>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</si>
  <si>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</si>
  <si>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</si>
  <si>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</si>
  <si>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</si>
  <si>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</si>
  <si>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</si>
  <si>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</si>
  <si>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</si>
  <si>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</si>
  <si>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</si>
  <si>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</si>
  <si>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</si>
  <si>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</si>
  <si>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</si>
  <si>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</si>
  <si>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</si>
  <si>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</si>
  <si>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</si>
  <si>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</si>
  <si>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</si>
  <si>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</si>
  <si>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</si>
  <si>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</si>
  <si>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</si>
  <si>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</si>
  <si>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</si>
  <si>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</si>
  <si>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</si>
  <si>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</si>
  <si>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</si>
  <si>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</si>
  <si>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</si>
  <si>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</si>
  <si>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</si>
  <si>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</si>
  <si>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</si>
  <si>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</si>
  <si>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</si>
  <si>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</si>
  <si>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</si>
  <si>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</si>
  <si>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</si>
  <si>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</si>
  <si>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</si>
  <si>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</si>
  <si>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</si>
  <si>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</si>
  <si>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</si>
  <si>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</si>
  <si>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</si>
  <si>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</si>
  <si>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</si>
  <si>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</si>
  <si>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</si>
  <si>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</si>
  <si>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</si>
  <si>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</si>
  <si>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</si>
  <si>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</si>
  <si>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</si>
  <si>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</si>
  <si>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</si>
  <si>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</si>
  <si>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</si>
  <si>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</si>
  <si>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</si>
  <si>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</si>
  <si>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</si>
  <si>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</si>
  <si>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</si>
  <si>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</si>
  <si>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</si>
  <si>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</si>
  <si>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</si>
  <si>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</si>
  <si>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</si>
  <si>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</si>
  <si>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</si>
  <si>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</si>
  <si>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</si>
  <si>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</si>
  <si>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</si>
  <si>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</si>
  <si>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</si>
  <si>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</si>
  <si>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</si>
  <si>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</si>
  <si>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</si>
  <si>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</si>
  <si>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</si>
  <si>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</si>
  <si>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</si>
  <si>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</si>
  <si>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</si>
  <si>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</si>
  <si>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</si>
  <si>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</si>
  <si>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</si>
  <si>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</si>
  <si>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</si>
  <si>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</si>
  <si>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</si>
  <si>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</si>
  <si>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</si>
  <si>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</si>
  <si>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</si>
  <si>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</si>
  <si>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</si>
  <si>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</si>
  <si>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</si>
  <si>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</si>
  <si>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</si>
  <si>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</si>
  <si>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</si>
  <si>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</si>
  <si>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</si>
  <si>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</si>
  <si>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</si>
  <si>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</si>
  <si>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</si>
  <si>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</si>
  <si>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</si>
  <si>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</si>
  <si>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</si>
  <si>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</si>
  <si>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</si>
  <si>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</si>
  <si>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</si>
  <si>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</si>
  <si>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</si>
  <si>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</si>
  <si>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</si>
  <si>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</si>
  <si>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</si>
  <si>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</si>
  <si>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</si>
  <si>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</si>
  <si>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</si>
  <si>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</si>
  <si>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</si>
  <si>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</si>
  <si>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</si>
  <si>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</si>
  <si>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</si>
  <si>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</si>
  <si>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</si>
  <si>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</si>
  <si>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</si>
  <si>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</si>
  <si>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</si>
  <si>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</si>
  <si>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</si>
  <si>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</si>
  <si>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</si>
  <si>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</si>
  <si>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</si>
  <si>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</si>
  <si>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</si>
  <si>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</si>
  <si>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</si>
  <si>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</si>
  <si>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</si>
  <si>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</si>
  <si>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</si>
  <si>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</si>
  <si>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</si>
  <si>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</si>
  <si>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</si>
  <si>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</si>
  <si>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</si>
  <si>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</si>
  <si>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</si>
  <si>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</si>
  <si>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</si>
  <si>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</si>
  <si>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</si>
  <si>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</si>
  <si>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</si>
  <si>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</si>
  <si>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</si>
  <si>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</si>
  <si>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</si>
  <si>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</si>
  <si>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</si>
  <si>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</si>
  <si>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</si>
  <si>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</si>
  <si>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</si>
  <si>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</si>
  <si>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</si>
  <si>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</si>
  <si>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</si>
  <si>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</si>
  <si>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</si>
  <si>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</si>
  <si>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</si>
  <si>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</si>
  <si>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</si>
  <si>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</si>
  <si>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</si>
  <si>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</si>
  <si>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</si>
  <si>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</si>
  <si>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</si>
  <si>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</si>
  <si>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</si>
  <si>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</si>
  <si>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</si>
  <si>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</si>
  <si>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</si>
  <si>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</si>
  <si>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</si>
  <si>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</si>
  <si>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</si>
  <si>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</si>
  <si>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</si>
  <si>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</si>
  <si>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</si>
  <si>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</si>
  <si>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</si>
  <si>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</si>
  <si>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</si>
  <si>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</si>
  <si>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</si>
  <si>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</si>
  <si>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</si>
  <si>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</si>
  <si>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</si>
  <si>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</si>
  <si>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</si>
  <si>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</si>
  <si>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</si>
  <si>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</si>
  <si>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</si>
  <si>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</si>
  <si>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</si>
  <si>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</si>
  <si>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</si>
  <si>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</si>
  <si>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</si>
  <si>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</si>
  <si>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</si>
  <si>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</si>
  <si>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</si>
  <si>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</si>
  <si>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</si>
  <si>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</si>
  <si>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</si>
  <si>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</si>
  <si>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</si>
  <si>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</si>
  <si>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</si>
  <si>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</si>
  <si>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</si>
  <si>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</si>
  <si>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</si>
  <si>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</si>
  <si>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</si>
  <si>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</si>
  <si>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</si>
  <si>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</si>
  <si>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</si>
  <si>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</si>
  <si>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</si>
  <si>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</si>
  <si>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</si>
  <si>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</si>
  <si>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</si>
  <si>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</si>
  <si>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</si>
  <si>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</si>
  <si>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</si>
  <si>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</si>
  <si>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</si>
  <si>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</si>
  <si>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</si>
  <si>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</si>
  <si>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</si>
  <si>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</si>
  <si>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</si>
  <si>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</si>
  <si>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</si>
  <si>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</si>
  <si>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</si>
  <si>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</si>
  <si>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</si>
  <si>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</si>
  <si>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</si>
  <si>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</si>
  <si>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</si>
  <si>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</si>
  <si>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</si>
  <si>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</si>
  <si>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</si>
  <si>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</si>
  <si>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</si>
  <si>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</si>
  <si>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</si>
  <si>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</si>
  <si>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</si>
  <si>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</si>
  <si>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</si>
  <si>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</si>
  <si>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</si>
  <si>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</si>
  <si>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</si>
  <si>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</si>
  <si>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</si>
  <si>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</si>
  <si>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</si>
  <si>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</si>
  <si>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</si>
  <si>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</si>
  <si>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</si>
  <si>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</si>
  <si>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</si>
  <si>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</si>
  <si>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</si>
  <si>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</si>
  <si>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</si>
  <si>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</si>
  <si>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</si>
  <si>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</si>
  <si>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</si>
  <si>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</si>
  <si>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</si>
  <si>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</si>
  <si>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</si>
  <si>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</si>
  <si>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</si>
  <si>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</si>
  <si>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</si>
  <si>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</si>
  <si>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</si>
  <si>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</si>
  <si>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</si>
  <si>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</si>
  <si>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</si>
  <si>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</si>
  <si>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</si>
  <si>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</si>
  <si>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</si>
  <si>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</si>
  <si>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</si>
  <si>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</si>
  <si>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</si>
  <si>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</si>
  <si>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</si>
  <si>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</si>
  <si>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</si>
  <si>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</si>
  <si>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</si>
  <si>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</si>
  <si>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</si>
  <si>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</si>
  <si>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</si>
  <si>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</si>
  <si>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</si>
  <si>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</si>
  <si>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</si>
  <si>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</si>
  <si>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</si>
  <si>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</si>
  <si>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</si>
  <si>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</si>
  <si>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</si>
  <si>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</si>
  <si>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</si>
  <si>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</si>
  <si>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</si>
  <si>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</si>
  <si>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</si>
  <si>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</si>
  <si>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</si>
  <si>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</si>
  <si>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</si>
  <si>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</si>
  <si>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</si>
  <si>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</si>
  <si>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</si>
  <si>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</si>
  <si>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</si>
  <si>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</si>
  <si>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</si>
  <si>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</si>
  <si>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</si>
  <si>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</si>
  <si>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</si>
  <si>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</si>
  <si>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</si>
  <si>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</si>
  <si>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</si>
  <si>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</si>
  <si>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</si>
  <si>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</si>
  <si>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</si>
  <si>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</si>
  <si>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</si>
  <si>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</si>
  <si>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</si>
  <si>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</si>
  <si>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</si>
  <si>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</si>
  <si>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</si>
  <si>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</si>
  <si>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</si>
  <si>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</si>
  <si>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</si>
  <si>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</si>
  <si>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</si>
  <si>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</si>
  <si>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</si>
  <si>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</si>
  <si>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</si>
  <si>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</si>
  <si>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</si>
  <si>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</si>
  <si>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</si>
  <si>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</si>
  <si>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</si>
  <si>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</si>
  <si>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</si>
  <si>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</si>
  <si>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</si>
  <si>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</si>
  <si>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</si>
  <si>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</si>
  <si>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</si>
  <si>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</si>
  <si>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</si>
  <si>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</si>
  <si>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</si>
  <si>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</si>
  <si>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</si>
  <si>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</si>
  <si>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</si>
  <si>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</si>
  <si>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</si>
  <si>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</si>
  <si>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</si>
  <si>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</si>
  <si>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</si>
  <si>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</si>
  <si>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</si>
  <si>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</si>
  <si>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</si>
  <si>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</si>
  <si>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</si>
  <si>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</si>
  <si>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</si>
  <si>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</si>
  <si>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</si>
  <si>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</si>
  <si>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</si>
  <si>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</si>
  <si>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</si>
  <si>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</si>
  <si>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</si>
  <si>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</si>
  <si>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</si>
  <si>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</si>
  <si>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</si>
  <si>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</si>
  <si>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</si>
  <si>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</si>
  <si>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</si>
  <si>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</si>
  <si>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</si>
  <si>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</si>
  <si>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</si>
  <si>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</si>
  <si>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</si>
  <si>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</si>
  <si>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</si>
  <si>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</si>
  <si>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</si>
  <si>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</si>
  <si>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</si>
  <si>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</si>
  <si>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</si>
  <si>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</si>
  <si>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</si>
  <si>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</si>
  <si>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</si>
  <si>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</si>
  <si>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</si>
  <si>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</si>
  <si>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</si>
  <si>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</si>
  <si>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</si>
  <si>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</si>
  <si>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</si>
  <si>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</si>
  <si>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</si>
  <si>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</si>
  <si>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</si>
  <si>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</si>
  <si>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</si>
  <si>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</si>
  <si>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</si>
  <si>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</si>
  <si>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</si>
  <si>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</si>
  <si>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</si>
  <si>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</si>
  <si>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</si>
  <si>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</si>
  <si>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</si>
  <si>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</si>
  <si>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</si>
  <si>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</si>
  <si>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</si>
  <si>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</si>
  <si>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</si>
  <si>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</si>
  <si>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</si>
  <si>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</si>
  <si>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</si>
  <si>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</si>
  <si>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</si>
  <si>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</si>
  <si>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</si>
  <si>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</si>
  <si>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</si>
  <si>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</si>
  <si>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</si>
  <si>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</si>
  <si>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</si>
  <si>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</si>
  <si>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</si>
  <si>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</si>
  <si>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</si>
  <si>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</si>
  <si>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</si>
  <si>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</si>
  <si>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</si>
  <si>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</si>
  <si>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</si>
  <si>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</si>
  <si>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</si>
  <si>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</si>
  <si>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</si>
  <si>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</si>
  <si>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</si>
  <si>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</si>
  <si>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</si>
  <si>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</si>
  <si>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</si>
  <si>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</si>
  <si>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</si>
  <si>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</si>
  <si>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</si>
  <si>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</si>
  <si>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</si>
  <si>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</si>
  <si>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</si>
  <si>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</si>
  <si>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</si>
  <si>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</si>
  <si>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</si>
  <si>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</si>
  <si>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</si>
  <si>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</si>
  <si>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</si>
  <si>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</si>
  <si>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</si>
  <si>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</si>
  <si>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</si>
  <si>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</si>
  <si>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</si>
  <si>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</si>
  <si>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</si>
  <si>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</si>
  <si>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</si>
  <si>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</si>
  <si>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</si>
  <si>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</si>
  <si>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</si>
  <si>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</si>
  <si>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</si>
  <si>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</si>
  <si>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</si>
  <si>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</si>
  <si>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</si>
  <si>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</si>
  <si>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</si>
  <si>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</si>
  <si>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</si>
  <si>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</si>
  <si>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</si>
  <si>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</si>
  <si>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</si>
  <si>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</si>
  <si>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</si>
  <si>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</si>
  <si>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</si>
  <si>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</si>
  <si>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</si>
  <si>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</si>
  <si>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</si>
  <si>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</si>
  <si>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</si>
  <si>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</si>
  <si>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</si>
  <si>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</si>
  <si>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</si>
  <si>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</si>
  <si>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</si>
  <si>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</si>
  <si>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</si>
  <si>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</si>
  <si>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</si>
  <si>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</si>
  <si>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</si>
  <si>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</si>
  <si>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</si>
  <si>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</si>
  <si>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</si>
  <si>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</si>
  <si>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</si>
  <si>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</si>
  <si>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</si>
  <si>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</si>
  <si>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</si>
  <si>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</si>
  <si>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</si>
  <si>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</si>
  <si>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</si>
  <si>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</si>
  <si>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</si>
  <si>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</si>
  <si>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</si>
  <si>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</si>
  <si>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</si>
  <si>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</si>
  <si>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</si>
  <si>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</si>
  <si>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</si>
  <si>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</si>
  <si>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</si>
  <si>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</si>
  <si>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</si>
  <si>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</si>
  <si>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</si>
  <si>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</si>
  <si>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</si>
  <si>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</si>
  <si>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</si>
  <si>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</si>
  <si>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</si>
  <si>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</si>
  <si>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</si>
  <si>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</si>
  <si>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</si>
  <si>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</si>
  <si>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</si>
  <si>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</si>
  <si>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</si>
  <si>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</si>
  <si>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</si>
  <si>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</si>
  <si>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</si>
  <si>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</si>
  <si>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</si>
  <si>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</si>
  <si>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</si>
  <si>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</si>
  <si>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</si>
  <si>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</si>
  <si>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</si>
  <si>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</si>
  <si>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</si>
  <si>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</si>
  <si>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</si>
  <si>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</si>
  <si>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</si>
  <si>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</si>
  <si>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</si>
  <si>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</si>
  <si>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</si>
  <si>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</si>
  <si>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</si>
  <si>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</si>
  <si>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</si>
  <si>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</si>
  <si>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</si>
  <si>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</si>
  <si>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</si>
  <si>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</si>
  <si>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</si>
  <si>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</si>
  <si>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</si>
  <si>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</si>
  <si>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</si>
  <si>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</si>
  <si>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</si>
  <si>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</si>
  <si>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</si>
  <si>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</si>
  <si>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</si>
  <si>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</si>
  <si>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</si>
  <si>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</si>
  <si>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</si>
  <si>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</si>
  <si>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</si>
  <si>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</si>
  <si>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</si>
  <si>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</si>
  <si>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</si>
  <si>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</si>
  <si>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</si>
  <si>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</si>
  <si>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</si>
  <si>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</si>
  <si>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</si>
  <si>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</si>
  <si>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</si>
  <si>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</si>
  <si>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</si>
  <si>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</si>
  <si>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</si>
  <si>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</si>
  <si>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</si>
  <si>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</si>
  <si>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</si>
  <si>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</si>
  <si>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</si>
  <si>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</si>
  <si>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</si>
  <si>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</si>
  <si>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</si>
  <si>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</si>
  <si>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</si>
  <si>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</si>
  <si>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</si>
  <si>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</si>
  <si>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</si>
  <si>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</si>
  <si>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</si>
  <si>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</si>
  <si>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</si>
  <si>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</si>
  <si>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</si>
  <si>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</si>
  <si>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</si>
  <si>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</si>
  <si>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</si>
  <si>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</si>
  <si>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</si>
  <si>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</si>
  <si>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</si>
  <si>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</si>
  <si>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</si>
  <si>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</si>
  <si>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</si>
  <si>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</si>
  <si>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</si>
  <si>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</si>
  <si>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</si>
  <si>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</si>
  <si>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</si>
  <si>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</si>
  <si>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</si>
  <si>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</si>
  <si>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</si>
  <si>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</si>
  <si>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</si>
  <si>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</si>
  <si>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</si>
  <si>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</si>
  <si>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</si>
  <si>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</si>
  <si>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</si>
  <si>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</si>
  <si>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</si>
  <si>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</si>
  <si>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</si>
  <si>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</si>
  <si>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</si>
  <si>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</si>
  <si>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</si>
  <si>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</si>
  <si>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</si>
  <si>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</si>
  <si>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</si>
  <si>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</si>
  <si>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</si>
  <si>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</si>
  <si>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</si>
  <si>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</si>
  <si>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</si>
  <si>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</si>
  <si>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</si>
  <si>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</si>
  <si>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</si>
  <si>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</si>
  <si>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</si>
  <si>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</si>
  <si>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</si>
  <si>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</si>
  <si>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</si>
  <si>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</si>
  <si>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</si>
  <si>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</si>
  <si>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</si>
  <si>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</si>
  <si>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</si>
  <si>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</si>
  <si>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</si>
  <si>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</si>
  <si>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</si>
  <si>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</si>
  <si>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</si>
  <si>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</si>
  <si>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</si>
  <si>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</si>
  <si>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</si>
  <si>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</si>
  <si>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</si>
  <si>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</si>
  <si>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</si>
  <si>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</si>
  <si>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</si>
  <si>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</si>
  <si>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</si>
  <si>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</si>
  <si>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</si>
  <si>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</si>
  <si>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</si>
  <si>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</si>
  <si>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</si>
  <si>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</si>
  <si>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</si>
  <si>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</si>
  <si>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</si>
  <si>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</si>
  <si>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</si>
  <si>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</si>
  <si>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</si>
  <si>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</si>
  <si>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</si>
  <si>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</si>
  <si>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</si>
  <si>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</si>
  <si>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</si>
  <si>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</si>
  <si>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</si>
  <si>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</si>
  <si>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</si>
  <si>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</si>
  <si>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</si>
  <si>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</si>
  <si>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</si>
  <si>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</si>
  <si>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</si>
  <si>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</si>
  <si>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</si>
  <si>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</si>
  <si>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</si>
  <si>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</si>
  <si>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</si>
  <si>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</si>
  <si>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</si>
  <si>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</si>
  <si>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</si>
  <si>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</si>
  <si>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</si>
  <si>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</si>
  <si>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</si>
  <si>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</si>
  <si>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</si>
  <si>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</si>
  <si>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</si>
  <si>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</si>
  <si>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</si>
  <si>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</si>
  <si>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</si>
  <si>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</si>
  <si>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</si>
  <si>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</si>
  <si>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</si>
  <si>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</si>
  <si>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</si>
  <si>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</si>
  <si>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</si>
  <si>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</si>
  <si>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</si>
  <si>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</si>
  <si>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</si>
  <si>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</si>
  <si>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</si>
  <si>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</si>
  <si>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</si>
  <si>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</si>
  <si>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</si>
  <si>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</si>
  <si>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</si>
  <si>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</si>
  <si>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</si>
  <si>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</si>
  <si>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</si>
  <si>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</si>
  <si>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</si>
  <si>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</si>
  <si>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</si>
  <si>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</si>
  <si>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</si>
  <si>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</si>
  <si>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</si>
  <si>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</si>
  <si>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</si>
  <si>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</si>
  <si>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</si>
  <si>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</si>
  <si>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</si>
  <si>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</si>
  <si>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</si>
  <si>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</si>
  <si>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</si>
  <si>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</si>
  <si>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</si>
  <si>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</si>
  <si>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</si>
  <si>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</si>
  <si>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</si>
  <si>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</si>
  <si>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</si>
  <si>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</si>
  <si>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</si>
  <si>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</si>
  <si>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</si>
  <si>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</si>
  <si>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</si>
  <si>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</si>
  <si>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</si>
  <si>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</si>
  <si>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</si>
  <si>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</si>
  <si>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</si>
  <si>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</si>
  <si>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</si>
  <si>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</si>
  <si>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</si>
  <si>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</si>
  <si>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</si>
  <si>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</si>
  <si>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</si>
  <si>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</si>
  <si>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</si>
  <si>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</si>
  <si>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</si>
  <si>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</si>
  <si>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</si>
  <si>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</si>
  <si>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</si>
  <si>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</si>
  <si>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</si>
  <si>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</si>
  <si>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</si>
  <si>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</si>
  <si>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</si>
  <si>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</si>
  <si>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</si>
  <si>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</si>
  <si>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</si>
  <si>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</si>
  <si>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</si>
  <si>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</si>
  <si>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</si>
  <si>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</si>
  <si>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</si>
  <si>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</si>
  <si>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</si>
  <si>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</si>
  <si>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</si>
  <si>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</si>
  <si>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</si>
  <si>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</si>
  <si>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</si>
  <si>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</si>
  <si>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</si>
  <si>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</si>
  <si>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</si>
  <si>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</si>
  <si>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</si>
  <si>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</si>
  <si>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</si>
  <si>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</si>
  <si>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</si>
  <si>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</si>
  <si>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</si>
  <si>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</si>
  <si>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</si>
  <si>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</si>
  <si>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</si>
  <si>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</si>
  <si>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</si>
  <si>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</si>
  <si>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</si>
  <si>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</si>
  <si>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</si>
  <si>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</si>
  <si>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</si>
  <si>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</si>
  <si>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</si>
  <si>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</si>
  <si>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</si>
  <si>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</si>
  <si>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</si>
  <si>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</si>
  <si>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</si>
  <si>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</si>
  <si>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</si>
  <si>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</si>
  <si>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</si>
  <si>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</si>
  <si>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</si>
  <si>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</si>
  <si>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</si>
  <si>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</si>
  <si>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</si>
  <si>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</si>
  <si>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</si>
  <si>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</si>
  <si>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</si>
  <si>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</si>
  <si>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</si>
  <si>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</si>
  <si>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</si>
  <si>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</si>
  <si>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</si>
  <si>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</si>
  <si>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</si>
  <si>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</si>
  <si>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</si>
  <si>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</si>
  <si>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</si>
  <si>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</si>
  <si>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</si>
  <si>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</si>
  <si>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</si>
  <si>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</si>
  <si>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</si>
  <si>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</si>
  <si>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</si>
  <si>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</si>
  <si>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</si>
  <si>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</si>
  <si>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</si>
  <si>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</si>
  <si>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</si>
  <si>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</si>
  <si>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</si>
  <si>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</si>
  <si>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</si>
  <si>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</si>
  <si>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</si>
  <si>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</si>
  <si>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</si>
  <si>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</si>
  <si>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</si>
  <si>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</si>
  <si>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</si>
  <si>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</si>
  <si>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</si>
  <si>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</si>
  <si>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</si>
  <si>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</si>
  <si>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</si>
  <si>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</si>
  <si>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</si>
  <si>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</si>
  <si>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</si>
  <si>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</si>
  <si>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</si>
  <si>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</si>
  <si>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</si>
  <si>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</si>
  <si>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</si>
  <si>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</si>
  <si>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</si>
  <si>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</si>
  <si>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</si>
  <si>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</si>
  <si>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</si>
  <si>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</si>
  <si>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</si>
  <si>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</si>
  <si>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</si>
  <si>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</si>
  <si>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</si>
  <si>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</si>
  <si>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</si>
  <si>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</si>
  <si>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</si>
  <si>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</si>
  <si>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</si>
  <si>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</si>
  <si>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</si>
  <si>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</si>
  <si>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</si>
  <si>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</si>
  <si>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</si>
  <si>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</si>
  <si>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</si>
  <si>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</si>
  <si>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</si>
  <si>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</si>
  <si>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</si>
  <si>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</si>
  <si>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</si>
  <si>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</si>
  <si>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</si>
  <si>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</si>
  <si>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</si>
  <si>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</si>
  <si>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</si>
  <si>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</si>
  <si>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</si>
  <si>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</si>
  <si>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</si>
  <si>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</si>
  <si>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</si>
  <si>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</si>
  <si>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</si>
  <si>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</si>
  <si>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</si>
  <si>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</si>
  <si>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</si>
  <si>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</si>
  <si>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</si>
  <si>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</si>
  <si>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</si>
  <si>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</si>
  <si>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</si>
  <si>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</si>
  <si>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</si>
  <si>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</si>
  <si>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</si>
  <si>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</si>
  <si>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</si>
  <si>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</si>
  <si>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</si>
  <si>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</si>
  <si>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</si>
  <si>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</si>
  <si>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</si>
  <si>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</si>
  <si>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</si>
  <si>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</si>
  <si>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</si>
  <si>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</si>
  <si>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</si>
  <si>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</si>
  <si>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</si>
  <si>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</si>
  <si>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</si>
  <si>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</si>
  <si>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</si>
  <si>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</si>
  <si>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</si>
  <si>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</si>
  <si>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</si>
  <si>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</si>
  <si>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</si>
  <si>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</si>
  <si>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</si>
  <si>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</si>
  <si>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</si>
  <si>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</si>
  <si>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</si>
  <si>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</si>
  <si>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</si>
  <si>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</si>
  <si>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</si>
  <si>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</si>
  <si>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</si>
  <si>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</si>
  <si>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</si>
  <si>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</si>
  <si>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</si>
  <si>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</si>
  <si>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</si>
  <si>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</si>
  <si>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</si>
  <si>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</si>
  <si>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</si>
  <si>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</si>
  <si>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</si>
  <si>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</si>
  <si>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</si>
  <si>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</si>
  <si>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</si>
  <si>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</si>
  <si>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</si>
  <si>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</si>
  <si>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</si>
  <si>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</si>
  <si>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</si>
  <si>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</si>
  <si>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</si>
  <si>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</si>
  <si>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</si>
  <si>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</si>
  <si>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</si>
  <si>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</si>
  <si>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</si>
  <si>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</si>
  <si>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</si>
  <si>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</si>
  <si>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</si>
  <si>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</si>
  <si>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</si>
  <si>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</si>
  <si>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</si>
  <si>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</si>
  <si>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</si>
  <si>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</si>
  <si>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</si>
  <si>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</si>
  <si>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</si>
  <si>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</si>
  <si>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</si>
  <si>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</si>
  <si>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</si>
  <si>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</si>
  <si>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</si>
  <si>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</si>
  <si>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</si>
  <si>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</si>
  <si>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</si>
  <si>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</si>
  <si>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</si>
  <si>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</si>
  <si>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</si>
  <si>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</si>
  <si>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</si>
  <si>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</si>
  <si>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</si>
  <si>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</si>
  <si>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</si>
  <si>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</si>
  <si>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</si>
  <si>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</si>
  <si>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</si>
  <si>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</si>
  <si>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</si>
  <si>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</si>
  <si>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</si>
  <si>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</si>
  <si>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</si>
  <si>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</si>
  <si>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</si>
  <si>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</si>
  <si>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</si>
  <si>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</si>
  <si>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</si>
  <si>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</si>
  <si>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</si>
  <si>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</si>
  <si>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</si>
  <si>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</si>
  <si>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</si>
  <si>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</si>
  <si>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</si>
  <si>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</si>
  <si>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</si>
  <si>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</si>
  <si>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</si>
  <si>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</si>
  <si>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</si>
  <si>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</si>
  <si>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</si>
  <si>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</si>
  <si>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</si>
  <si>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</si>
  <si>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</si>
  <si>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</si>
  <si>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</si>
  <si>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</si>
  <si>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</si>
  <si>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</si>
  <si>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</si>
  <si>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</si>
  <si>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</si>
  <si>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</si>
  <si>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</si>
  <si>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</si>
  <si>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</si>
  <si>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</si>
  <si>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</si>
  <si>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</si>
  <si>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</si>
  <si>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</si>
  <si>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</si>
  <si>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</si>
  <si>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</si>
  <si>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</si>
  <si>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</si>
  <si>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</si>
  <si>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</si>
  <si>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</si>
  <si>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</si>
  <si>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</si>
  <si>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</si>
  <si>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</si>
  <si>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</si>
  <si>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</si>
  <si>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</si>
  <si>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</si>
  <si>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</si>
  <si>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</si>
  <si>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</si>
  <si>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</si>
  <si>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</si>
  <si>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</si>
  <si>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</si>
  <si>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</si>
  <si>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</si>
  <si>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</si>
  <si>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</si>
  <si>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</si>
  <si>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</si>
  <si>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</si>
  <si>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</si>
  <si>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</si>
  <si>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</si>
  <si>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</si>
  <si>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</si>
  <si>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</si>
  <si>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</si>
  <si>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</si>
  <si>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</si>
  <si>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</si>
  <si>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</si>
  <si>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</si>
  <si>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</si>
  <si>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</si>
  <si>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</si>
  <si>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</si>
  <si>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</si>
  <si>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</si>
  <si>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</si>
  <si>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</si>
  <si>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</si>
  <si>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</si>
  <si>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</si>
  <si>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</si>
  <si>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</si>
  <si>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</si>
  <si>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</si>
  <si>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</si>
  <si>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</si>
  <si>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</si>
  <si>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</si>
  <si>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</si>
  <si>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</si>
  <si>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</si>
  <si>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</si>
  <si>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</si>
  <si>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</si>
  <si>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</si>
  <si>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</si>
  <si>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</si>
  <si>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</si>
  <si>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</si>
  <si>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</si>
  <si>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</si>
  <si>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</si>
  <si>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</si>
  <si>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</si>
  <si>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</si>
  <si>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</si>
  <si>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</si>
  <si>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</si>
  <si>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</si>
  <si>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</si>
  <si>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</si>
  <si>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</si>
  <si>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</si>
  <si>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</si>
  <si>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</si>
  <si>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</si>
  <si>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</si>
  <si>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</si>
  <si>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</si>
  <si>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</si>
  <si>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</si>
  <si>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</si>
  <si>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</si>
  <si>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</si>
  <si>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</si>
  <si>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</si>
  <si>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</si>
  <si>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</si>
  <si>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</si>
  <si>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</si>
  <si>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</si>
  <si>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</si>
  <si>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</si>
  <si>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</si>
  <si>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</si>
  <si>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</si>
  <si>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</si>
  <si>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</si>
  <si>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</si>
  <si>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</si>
  <si>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</si>
  <si>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</si>
  <si>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</si>
  <si>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</si>
  <si>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</si>
  <si>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</si>
  <si>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</si>
  <si>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</si>
  <si>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</si>
  <si>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</si>
  <si>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</si>
  <si>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</si>
  <si>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</si>
  <si>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</si>
  <si>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</si>
  <si>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</si>
  <si>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</si>
  <si>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</si>
  <si>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</si>
  <si>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</si>
  <si>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</si>
  <si>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</si>
  <si>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</si>
  <si>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</si>
  <si>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</si>
  <si>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</si>
  <si>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</si>
  <si>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</si>
  <si>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</si>
  <si>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</si>
  <si>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</si>
  <si>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</si>
  <si>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</si>
  <si>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</si>
  <si>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</si>
  <si>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</si>
  <si>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</si>
  <si>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</si>
  <si>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</si>
  <si>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</si>
  <si>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</si>
  <si>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</si>
  <si>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</si>
  <si>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</si>
  <si>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</si>
  <si>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</si>
  <si>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</si>
  <si>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</si>
  <si>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</si>
  <si>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</si>
  <si>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</si>
  <si>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</si>
  <si>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</si>
  <si>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</si>
  <si>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</si>
  <si>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</si>
  <si>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</si>
  <si>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</si>
  <si>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</si>
  <si>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</si>
  <si>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</si>
  <si>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</si>
  <si>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</si>
  <si>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</si>
  <si>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</si>
  <si>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</si>
  <si>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</si>
  <si>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</si>
  <si>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</si>
  <si>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</si>
  <si>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</si>
  <si>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</si>
  <si>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</si>
  <si>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</si>
  <si>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</si>
  <si>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</si>
  <si>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</si>
  <si>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</si>
  <si>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</si>
  <si>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</si>
  <si>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</si>
  <si>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</si>
  <si>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</si>
  <si>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</si>
  <si>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</si>
  <si>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</si>
  <si>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</si>
  <si>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</si>
  <si>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</si>
  <si>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</si>
  <si>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</si>
  <si>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</si>
  <si>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</si>
  <si>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</si>
  <si>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</si>
  <si>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</si>
  <si>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</si>
  <si>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</si>
  <si>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</si>
  <si>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</si>
  <si>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</si>
  <si>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</si>
  <si>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</si>
  <si>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</si>
  <si>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</si>
  <si>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</si>
  <si>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</si>
  <si>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</si>
  <si>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</si>
  <si>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</si>
  <si>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</si>
  <si>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</si>
  <si>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</si>
  <si>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</si>
  <si>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</si>
  <si>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</si>
  <si>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</si>
  <si>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</si>
  <si>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</si>
  <si>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</si>
  <si>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</si>
  <si>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</si>
  <si>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</si>
  <si>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</si>
  <si>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</si>
  <si>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</si>
  <si>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</si>
  <si>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</si>
  <si>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</si>
  <si>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</si>
  <si>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</si>
  <si>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</si>
  <si>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</si>
  <si>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</si>
  <si>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</si>
  <si>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</si>
  <si>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</si>
  <si>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</si>
  <si>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</si>
  <si>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</si>
  <si>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</si>
  <si>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</si>
  <si>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</si>
  <si>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</si>
  <si>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</si>
  <si>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</si>
  <si>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</si>
  <si>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</si>
  <si>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</si>
  <si>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</si>
  <si>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</si>
  <si>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</si>
  <si>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</si>
  <si>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</si>
  <si>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</si>
  <si>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</si>
  <si>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</si>
  <si>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</si>
  <si>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</si>
  <si>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</si>
  <si>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</si>
  <si>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</si>
  <si>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</si>
  <si>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</si>
  <si>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</si>
  <si>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</si>
  <si>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</si>
  <si>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</si>
  <si>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</si>
  <si>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</si>
  <si>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</si>
  <si>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</si>
  <si>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</si>
  <si>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</si>
  <si>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</si>
  <si>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</si>
  <si>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</si>
  <si>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</si>
  <si>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</si>
  <si>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</si>
  <si>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</si>
  <si>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</si>
  <si>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</si>
  <si>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</si>
  <si>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</si>
  <si>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</si>
  <si>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</si>
  <si>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</si>
  <si>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</si>
  <si>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</si>
  <si>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</si>
  <si>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</si>
  <si>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</si>
  <si>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</si>
  <si>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</si>
  <si>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</si>
  <si>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</si>
  <si>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</si>
  <si>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</si>
  <si>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</si>
  <si>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</si>
  <si>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</si>
  <si>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</si>
  <si>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</si>
  <si>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</si>
  <si>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</si>
  <si>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</si>
  <si>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</si>
  <si>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</si>
  <si>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</si>
  <si>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</si>
  <si>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</si>
  <si>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</si>
  <si>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</si>
  <si>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</si>
  <si>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</si>
  <si>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</si>
  <si>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</si>
  <si>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</si>
  <si>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</si>
  <si>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</si>
  <si>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</si>
  <si>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</si>
  <si>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</si>
  <si>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</si>
  <si>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</si>
  <si>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</si>
  <si>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</si>
  <si>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</si>
  <si>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</si>
  <si>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</si>
  <si>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</si>
  <si>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</si>
  <si>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</si>
  <si>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</si>
  <si>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</si>
  <si>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</si>
  <si>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</si>
  <si>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</si>
  <si>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</si>
  <si>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</si>
  <si>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</si>
  <si>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</si>
  <si>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</si>
  <si>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</si>
  <si>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</si>
  <si>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</si>
  <si>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</si>
  <si>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</si>
  <si>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</si>
  <si>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</si>
  <si>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</si>
  <si>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</si>
  <si>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</si>
  <si>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</si>
  <si>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</si>
  <si>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</si>
  <si>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</si>
  <si>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</si>
  <si>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</si>
  <si>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</si>
  <si>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</si>
  <si>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</si>
  <si>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</si>
  <si>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</si>
  <si>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</si>
  <si>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</si>
  <si>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</si>
  <si>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</si>
  <si>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</si>
  <si>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</si>
  <si>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</si>
  <si>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</si>
  <si>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</si>
  <si>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</si>
  <si>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</si>
  <si>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</si>
  <si>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</si>
  <si>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</si>
  <si>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</si>
  <si>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</si>
  <si>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</si>
  <si>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</si>
  <si>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</si>
  <si>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</si>
  <si>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</si>
  <si>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</si>
  <si>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</si>
  <si>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</si>
  <si>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</si>
  <si>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</si>
  <si>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</si>
  <si>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</si>
  <si>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</si>
  <si>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</si>
  <si>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</si>
  <si>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</si>
  <si>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</si>
  <si>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</si>
  <si>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</si>
  <si>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</si>
  <si>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</si>
  <si>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</si>
  <si>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</si>
  <si>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</si>
  <si>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</si>
  <si>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</si>
  <si>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</si>
  <si>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</si>
  <si>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</si>
  <si>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</si>
  <si>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</si>
  <si>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</si>
  <si>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</si>
  <si>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</si>
  <si>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</si>
  <si>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</si>
  <si>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</si>
  <si>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</si>
  <si>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</si>
  <si>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</si>
  <si>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</si>
  <si>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</si>
  <si>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</si>
  <si>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</si>
  <si>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</si>
  <si>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</si>
  <si>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</si>
  <si>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</si>
  <si>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</si>
  <si>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</si>
  <si>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</si>
  <si>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</si>
  <si>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</si>
  <si>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</si>
  <si>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</si>
  <si>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</si>
  <si>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</si>
  <si>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</si>
  <si>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</si>
  <si>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</si>
  <si>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</si>
  <si>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</si>
  <si>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</si>
  <si>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</si>
  <si>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</si>
  <si>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</si>
  <si>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</si>
  <si>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</si>
  <si>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</si>
  <si>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</si>
  <si>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</si>
  <si>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</si>
  <si>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</si>
  <si>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</si>
  <si>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</si>
  <si>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</si>
  <si>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</si>
  <si>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</si>
  <si>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</si>
  <si>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</si>
  <si>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</si>
  <si>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</si>
  <si>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</si>
  <si>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</si>
  <si>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</si>
  <si>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</si>
  <si>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</si>
  <si>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</si>
  <si>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</si>
  <si>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</si>
  <si>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</si>
  <si>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</si>
  <si>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</si>
  <si>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</si>
  <si>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</si>
  <si>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</si>
  <si>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</si>
  <si>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</si>
  <si>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</si>
  <si>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</si>
  <si>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</si>
  <si>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</si>
  <si>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</si>
  <si>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</si>
  <si>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</si>
  <si>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</si>
  <si>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</si>
  <si>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</si>
  <si>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</si>
  <si>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</si>
  <si>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</si>
  <si>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</si>
  <si>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</si>
  <si>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</si>
  <si>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</si>
  <si>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</si>
  <si>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</si>
  <si>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</si>
  <si>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</si>
  <si>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</si>
  <si>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</si>
  <si>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</si>
  <si>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</si>
  <si>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</si>
  <si>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</si>
  <si>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</si>
  <si>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</si>
  <si>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</si>
  <si>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</si>
  <si>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</si>
  <si>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</si>
  <si>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</si>
  <si>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</si>
  <si>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</si>
  <si>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</si>
  <si>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</si>
  <si>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</si>
  <si>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</si>
  <si>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</si>
  <si>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</si>
  <si>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</si>
  <si>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</si>
  <si>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</si>
  <si>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</si>
  <si>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</si>
  <si>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</si>
  <si>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</si>
  <si>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</si>
  <si>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</si>
  <si>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</si>
  <si>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</si>
  <si>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</si>
  <si>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</si>
  <si>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</si>
  <si>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</si>
  <si>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</si>
  <si>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</si>
  <si>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</si>
  <si>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</si>
  <si>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</si>
  <si>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</si>
  <si>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</si>
  <si>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</si>
  <si>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</si>
  <si>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</si>
  <si>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</si>
  <si>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</si>
  <si>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</si>
  <si>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</si>
  <si>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</si>
  <si>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</si>
  <si>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</si>
  <si>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</si>
  <si>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</si>
  <si>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</si>
  <si>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</si>
  <si>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</si>
  <si>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</si>
  <si>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</si>
  <si>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</si>
  <si>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</si>
  <si>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</si>
  <si>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</si>
  <si>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</si>
  <si>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</si>
  <si>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</si>
  <si>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</si>
  <si>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</si>
  <si>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</si>
  <si>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</si>
  <si>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</si>
  <si>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</si>
  <si>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</si>
  <si>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</si>
  <si>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</si>
  <si>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</si>
  <si>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</si>
  <si>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</si>
  <si>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</si>
  <si>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</si>
  <si>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</si>
  <si>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</si>
  <si>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</si>
  <si>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</si>
  <si>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</si>
  <si>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</si>
  <si>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</si>
  <si>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</si>
  <si>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</si>
  <si>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</si>
  <si>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</si>
  <si>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</si>
  <si>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</si>
  <si>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</si>
  <si>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</si>
  <si>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</si>
  <si>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</si>
  <si>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</si>
  <si>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</si>
  <si>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</si>
  <si>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</si>
  <si>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</si>
  <si>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</si>
  <si>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</si>
  <si>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</si>
  <si>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</si>
  <si>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</si>
  <si>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</si>
  <si>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</si>
  <si>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</si>
  <si>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</si>
  <si>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</si>
  <si>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</si>
  <si>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</si>
  <si>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</si>
  <si>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</si>
  <si>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</si>
  <si>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</si>
  <si>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</si>
  <si>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</si>
  <si>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</si>
  <si>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</si>
  <si>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</si>
  <si>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</si>
  <si>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</si>
  <si>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</si>
  <si>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</si>
  <si>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</si>
  <si>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</si>
  <si>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</si>
  <si>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</si>
  <si>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</si>
  <si>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</si>
  <si>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</si>
  <si>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</si>
  <si>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</si>
  <si>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</si>
  <si>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</si>
  <si>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</si>
  <si>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</si>
  <si>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</si>
  <si>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</si>
  <si>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</si>
  <si>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</si>
  <si>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</si>
  <si>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</si>
  <si>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</si>
  <si>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</si>
  <si>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</si>
  <si>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</si>
  <si>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</si>
  <si>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</si>
  <si>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</si>
  <si>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</si>
  <si>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</si>
  <si>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</si>
  <si>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</si>
  <si>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</si>
  <si>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</si>
  <si>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</si>
  <si>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</si>
  <si>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</si>
  <si>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</si>
  <si>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</si>
  <si>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</si>
  <si>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</si>
  <si>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</si>
  <si>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</si>
  <si>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</si>
  <si>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</si>
  <si>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</si>
  <si>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</si>
  <si>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</si>
  <si>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</si>
  <si>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</si>
  <si>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</si>
  <si>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</si>
  <si>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</si>
  <si>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</si>
  <si>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</si>
  <si>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</si>
  <si>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</si>
  <si>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</si>
  <si>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</si>
  <si>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</si>
  <si>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</si>
  <si>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</si>
  <si>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</si>
  <si>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</si>
  <si>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</si>
  <si>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</si>
  <si>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</si>
  <si>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</si>
  <si>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</si>
  <si>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</si>
  <si>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</si>
  <si>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</si>
  <si>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</si>
  <si>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</si>
  <si>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</si>
  <si>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</si>
  <si>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</si>
  <si>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</si>
  <si>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</si>
  <si>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</si>
  <si>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</si>
  <si>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</si>
  <si>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</si>
  <si>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</si>
  <si>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</si>
  <si>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</si>
  <si>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</si>
  <si>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</si>
  <si>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</si>
  <si>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</si>
  <si>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</si>
  <si>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</si>
  <si>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</si>
  <si>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</si>
  <si>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</si>
  <si>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</si>
  <si>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</si>
  <si>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</si>
  <si>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</si>
  <si>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</si>
  <si>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</si>
  <si>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</si>
  <si>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</si>
  <si>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</si>
  <si>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</si>
  <si>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</si>
  <si>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</si>
  <si>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</si>
  <si>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</si>
  <si>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</si>
  <si>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</si>
  <si>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</si>
  <si>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</si>
  <si>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</si>
  <si>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</si>
  <si>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</si>
  <si>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</si>
  <si>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</si>
  <si>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</si>
  <si>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</si>
  <si>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</si>
  <si>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</si>
  <si>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</si>
  <si>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</si>
  <si>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</si>
  <si>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</si>
  <si>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</si>
  <si>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</si>
  <si>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</si>
  <si>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</si>
  <si>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</si>
  <si>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</si>
  <si>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</si>
  <si>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</si>
  <si>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</si>
  <si>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</si>
  <si>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</si>
  <si>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</si>
  <si>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</si>
  <si>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</si>
  <si>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</si>
  <si>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</si>
  <si>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</si>
  <si>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</si>
  <si>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</si>
  <si>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</si>
  <si>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</si>
  <si>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</si>
  <si>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</si>
  <si>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</si>
  <si>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</si>
  <si>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</si>
  <si>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</si>
  <si>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</si>
  <si>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</si>
  <si>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</si>
  <si>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</si>
  <si>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</si>
  <si>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</si>
  <si>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</si>
  <si>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</si>
  <si>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</si>
  <si>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</si>
  <si>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</si>
  <si>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</si>
  <si>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</si>
  <si>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</si>
  <si>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</si>
  <si>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</si>
  <si>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</si>
  <si>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</si>
  <si>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</si>
  <si>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</si>
  <si>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</si>
  <si>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</si>
  <si>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</si>
  <si>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</si>
  <si>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</si>
  <si>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</si>
  <si>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</si>
  <si>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</si>
  <si>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</si>
  <si>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</si>
  <si>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</si>
  <si>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</si>
  <si>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</si>
  <si>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</si>
  <si>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</si>
  <si>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</si>
  <si>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</si>
  <si>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</si>
  <si>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</si>
  <si>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</si>
  <si>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</si>
  <si>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</si>
  <si>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</si>
  <si>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</si>
  <si>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</si>
  <si>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</si>
  <si>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</si>
  <si>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</si>
  <si>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</si>
  <si>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</si>
  <si>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</si>
  <si>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</si>
  <si>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</si>
  <si>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</si>
  <si>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</si>
  <si>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</si>
  <si>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</si>
  <si>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</si>
  <si>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</si>
  <si>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</si>
  <si>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</si>
  <si>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</si>
  <si>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</si>
  <si>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</si>
  <si>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</si>
  <si>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</si>
  <si>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</si>
  <si>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</si>
  <si>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</si>
  <si>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</si>
  <si>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</si>
  <si>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</si>
  <si>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</si>
  <si>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</si>
  <si>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</si>
  <si>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</si>
  <si>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</si>
  <si>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</si>
  <si>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</si>
  <si>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</si>
  <si>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</si>
  <si>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</si>
  <si>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</si>
  <si>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</si>
  <si>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</si>
  <si>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</si>
  <si>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</si>
  <si>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</si>
  <si>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</si>
  <si>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</si>
  <si>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</si>
  <si>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</si>
  <si>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</si>
  <si>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</si>
  <si>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</si>
  <si>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</si>
  <si>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</si>
  <si>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</si>
  <si>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</si>
  <si>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</si>
  <si>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</si>
  <si>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</si>
  <si>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</si>
  <si>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</si>
  <si>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</si>
  <si>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</si>
  <si>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</si>
  <si>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</si>
  <si>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</si>
  <si>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</si>
  <si>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</si>
  <si>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</si>
  <si>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</si>
  <si>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</si>
  <si>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</si>
  <si>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</si>
  <si>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</si>
  <si>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</si>
  <si>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</si>
  <si>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</si>
  <si>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</si>
  <si>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</si>
  <si>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</si>
  <si>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</si>
  <si>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</si>
  <si>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</si>
  <si>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</si>
  <si>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</si>
  <si>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</si>
  <si>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</si>
  <si>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</si>
  <si>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</si>
  <si>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</si>
  <si>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</si>
  <si>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</si>
  <si>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</si>
  <si>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</si>
  <si>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</si>
  <si>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</si>
  <si>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</si>
  <si>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</si>
  <si>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</si>
  <si>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</si>
  <si>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</si>
  <si>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</si>
  <si>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</si>
  <si>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</si>
  <si>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</si>
  <si>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</si>
  <si>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</si>
  <si>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</si>
  <si>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</si>
  <si>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</si>
  <si>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</si>
  <si>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</si>
  <si>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</si>
  <si>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</si>
  <si>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</si>
  <si>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</si>
  <si>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</si>
  <si>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</si>
  <si>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</si>
  <si>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</si>
  <si>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</si>
  <si>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</si>
  <si>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</si>
  <si>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</si>
  <si>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</si>
  <si>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</si>
  <si>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</si>
  <si>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</si>
  <si>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</si>
  <si>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</si>
  <si>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</si>
  <si>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</si>
  <si>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</si>
  <si>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</si>
  <si>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</si>
  <si>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</si>
  <si>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</si>
  <si>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</si>
  <si>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</si>
  <si>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</si>
  <si>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</si>
  <si>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</si>
  <si>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</si>
  <si>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</si>
  <si>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</si>
  <si>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</si>
  <si>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</si>
  <si>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</si>
  <si>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</si>
  <si>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</si>
  <si>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</si>
  <si>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</si>
  <si>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</si>
  <si>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</si>
  <si>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</si>
  <si>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</si>
  <si>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</si>
  <si>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</si>
  <si>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</si>
  <si>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</si>
  <si>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</si>
  <si>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</si>
  <si>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</si>
  <si>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</si>
  <si>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</si>
  <si>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</si>
  <si>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</si>
  <si>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</si>
  <si>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</si>
  <si>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</si>
  <si>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</si>
  <si>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</si>
  <si>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</si>
  <si>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</si>
  <si>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</si>
  <si>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</si>
  <si>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</si>
  <si>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</si>
  <si>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</si>
  <si>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</si>
  <si>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</si>
  <si>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</si>
  <si>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</si>
  <si>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</si>
  <si>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</si>
  <si>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</si>
  <si>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</si>
  <si>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</si>
  <si>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</si>
  <si>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</si>
  <si>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</si>
  <si>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</si>
  <si>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</si>
  <si>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</si>
  <si>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</si>
  <si>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</si>
  <si>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</si>
  <si>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</si>
  <si>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</si>
  <si>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</si>
  <si>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</si>
  <si>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</si>
  <si>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</si>
  <si>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</si>
  <si>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</si>
  <si>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</si>
  <si>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</si>
  <si>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</si>
  <si>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</si>
  <si>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</si>
  <si>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</si>
  <si>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</si>
  <si>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</si>
  <si>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</si>
  <si>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</si>
  <si>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</si>
  <si>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</si>
  <si>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</si>
  <si>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</si>
  <si>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</si>
  <si>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</si>
  <si>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</si>
  <si>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</si>
  <si>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</si>
  <si>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</si>
  <si>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</si>
  <si>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</si>
  <si>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</si>
  <si>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</si>
  <si>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</si>
  <si>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</si>
  <si>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</si>
  <si>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</si>
  <si>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</si>
  <si>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</si>
  <si>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</si>
  <si>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</si>
  <si>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</si>
  <si>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</si>
  <si>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</si>
  <si>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</si>
  <si>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</si>
  <si>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</si>
  <si>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</si>
  <si>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</si>
  <si>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</si>
  <si>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</si>
  <si>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</si>
  <si>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</si>
  <si>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</si>
  <si>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</si>
  <si>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</si>
  <si>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</si>
  <si>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</si>
  <si>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</si>
  <si>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</si>
  <si>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</si>
  <si>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</si>
  <si>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</si>
  <si>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</si>
  <si>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</si>
  <si>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</si>
  <si>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</si>
  <si>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</si>
  <si>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</si>
  <si>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</si>
  <si>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</si>
  <si>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</si>
  <si>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</si>
  <si>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</si>
  <si>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</si>
  <si>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</si>
  <si>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</si>
  <si>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</si>
  <si>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</si>
  <si>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</si>
  <si>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</si>
  <si>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</si>
  <si>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</si>
  <si>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</si>
  <si>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</si>
  <si>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</si>
  <si>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</si>
  <si>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</si>
  <si>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</si>
  <si>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</si>
  <si>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</si>
  <si>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</si>
  <si>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</si>
  <si>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</si>
  <si>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</si>
  <si>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</si>
  <si>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</si>
  <si>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</si>
  <si>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</si>
  <si>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</si>
  <si>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</si>
  <si>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</si>
  <si>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</si>
  <si>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</si>
  <si>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</si>
  <si>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</si>
  <si>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</si>
  <si>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</si>
  <si>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</si>
  <si>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</si>
  <si>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</si>
  <si>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</si>
  <si>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</si>
  <si>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</si>
  <si>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</si>
  <si>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</si>
  <si>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</si>
  <si>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</si>
  <si>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</si>
  <si>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</si>
  <si>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</si>
  <si>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</si>
  <si>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</si>
  <si>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</si>
  <si>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</si>
  <si>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</si>
  <si>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</si>
  <si>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</si>
  <si>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</si>
  <si>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</si>
  <si>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</si>
  <si>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</si>
  <si>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</si>
  <si>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</si>
  <si>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</si>
  <si>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</si>
  <si>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</si>
  <si>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</si>
  <si>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</si>
  <si>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</si>
  <si>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</si>
  <si>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</si>
  <si>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</si>
  <si>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</si>
  <si>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</si>
  <si>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</si>
  <si>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</si>
  <si>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</si>
  <si>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</si>
  <si>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</si>
  <si>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</si>
  <si>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</si>
  <si>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</si>
  <si>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</si>
  <si>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</si>
  <si>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</si>
  <si>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</si>
  <si>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</si>
  <si>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</si>
  <si>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</si>
  <si>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</si>
  <si>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</si>
  <si>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</si>
  <si>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</si>
  <si>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</si>
  <si>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</si>
  <si>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</si>
  <si>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</si>
  <si>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</si>
  <si>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</si>
  <si>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</si>
  <si>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</si>
  <si>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</si>
  <si>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</si>
  <si>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</si>
  <si>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</si>
  <si>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</si>
  <si>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</si>
  <si>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</si>
  <si>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</si>
  <si>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</si>
  <si>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</si>
  <si>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</si>
  <si>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</si>
  <si>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</si>
  <si>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</si>
  <si>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</si>
  <si>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</si>
  <si>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</si>
  <si>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</si>
  <si>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</si>
  <si>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</si>
  <si>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</si>
  <si>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</si>
  <si>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</si>
  <si>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</si>
  <si>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</si>
  <si>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</si>
  <si>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</si>
  <si>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</si>
  <si>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</si>
  <si>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</si>
  <si>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</si>
  <si>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</si>
  <si>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</si>
  <si>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</si>
  <si>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</si>
  <si>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</si>
  <si>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</si>
  <si>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</si>
  <si>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</si>
  <si>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</si>
  <si>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</si>
  <si>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</si>
  <si>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</si>
  <si>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</si>
  <si>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</si>
  <si>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</si>
  <si>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</si>
  <si>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</si>
  <si>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</si>
  <si>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</si>
  <si>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</si>
  <si>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</si>
  <si>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</si>
  <si>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</si>
  <si>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</si>
  <si>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</si>
  <si>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</si>
  <si>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</si>
  <si>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</si>
  <si>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</si>
  <si>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</si>
  <si>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</si>
  <si>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</si>
  <si>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</si>
  <si>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</si>
  <si>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</si>
  <si>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</si>
  <si>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</si>
  <si>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</si>
  <si>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</si>
  <si>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</si>
  <si>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</si>
  <si>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</si>
  <si>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</si>
  <si>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</si>
  <si>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</si>
  <si>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</si>
  <si>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</si>
  <si>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</si>
  <si>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</si>
  <si>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</si>
  <si>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</si>
  <si>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</si>
  <si>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</si>
  <si>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</si>
  <si>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</si>
  <si>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</si>
  <si>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</si>
  <si>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</si>
  <si>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</si>
  <si>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</si>
  <si>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</si>
  <si>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</si>
  <si>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</si>
  <si>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</si>
  <si>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</si>
  <si>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</si>
  <si>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</si>
  <si>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</si>
  <si>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</si>
  <si>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</si>
  <si>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</si>
  <si>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</si>
  <si>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</si>
  <si>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</si>
  <si>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</si>
  <si>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</si>
  <si>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</si>
  <si>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</si>
  <si>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</si>
  <si>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</si>
  <si>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</si>
  <si>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</si>
  <si>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</si>
  <si>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</si>
  <si>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</si>
  <si>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</si>
  <si>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</si>
  <si>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</si>
  <si>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</si>
  <si>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</si>
  <si>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</si>
  <si>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</si>
  <si>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</si>
  <si>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</si>
  <si>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</si>
  <si>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</si>
  <si>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</si>
  <si>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</si>
  <si>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</si>
  <si>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</si>
  <si>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</si>
  <si>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</si>
  <si>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</si>
  <si>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</si>
  <si>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</si>
  <si>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</si>
  <si>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</si>
  <si>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</si>
  <si>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</si>
  <si>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</si>
  <si>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</si>
  <si>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</si>
  <si>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</si>
  <si>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</si>
  <si>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</si>
  <si>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</si>
  <si>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</si>
  <si>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</si>
  <si>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</si>
  <si>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</si>
  <si>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</si>
  <si>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</si>
  <si>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</si>
  <si>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</si>
  <si>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</si>
  <si>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</si>
  <si>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</si>
  <si>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</si>
  <si>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</si>
  <si>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</si>
  <si>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</si>
  <si>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</si>
  <si>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</si>
  <si>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</si>
  <si>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</si>
  <si>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</si>
  <si>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</si>
  <si>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</si>
  <si>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</si>
  <si>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</si>
  <si>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</si>
  <si>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</si>
  <si>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</si>
  <si>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</si>
  <si>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</si>
  <si>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</si>
  <si>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</si>
  <si>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</si>
  <si>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</si>
  <si>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</si>
  <si>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</si>
  <si>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</si>
  <si>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</si>
  <si>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</si>
  <si>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</si>
  <si>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</si>
  <si>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</si>
  <si>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</si>
  <si>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</si>
  <si>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</si>
  <si>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</si>
  <si>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</si>
  <si>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</si>
  <si>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</si>
  <si>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</si>
  <si>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</si>
  <si>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</si>
  <si>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</si>
  <si>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</si>
  <si>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</si>
  <si>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</si>
  <si>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</si>
  <si>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</si>
  <si>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</si>
  <si>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</si>
  <si>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</si>
  <si>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</si>
  <si>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</si>
  <si>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</si>
  <si>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</si>
  <si>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</si>
  <si>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</si>
  <si>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</si>
  <si>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</si>
  <si>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</si>
  <si>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</si>
  <si>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</si>
  <si>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</si>
  <si>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</si>
  <si>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</si>
  <si>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</si>
  <si>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</si>
  <si>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</si>
  <si>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</si>
  <si>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</si>
  <si>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</si>
  <si>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</si>
  <si>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</si>
  <si>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</si>
  <si>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</si>
  <si>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</si>
  <si>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</si>
  <si>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</si>
  <si>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</si>
  <si>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</si>
  <si>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</si>
  <si>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</si>
  <si>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</si>
  <si>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</si>
  <si>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</si>
  <si>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</si>
  <si>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</si>
  <si>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</si>
  <si>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</si>
  <si>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</si>
  <si>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</si>
  <si>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</si>
  <si>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</si>
  <si>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</si>
  <si>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</si>
  <si>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</si>
  <si>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</si>
  <si>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</si>
  <si>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</si>
  <si>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</si>
  <si>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</si>
  <si>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</si>
  <si>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</si>
  <si>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</si>
  <si>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</si>
  <si>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</si>
  <si>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</si>
  <si>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</si>
  <si>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</si>
  <si>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</si>
  <si>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</si>
  <si>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</si>
  <si>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</si>
  <si>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</si>
  <si>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</si>
  <si>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</si>
  <si>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</si>
  <si>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</si>
  <si>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</si>
  <si>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</si>
  <si>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</si>
  <si>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</si>
  <si>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</si>
  <si>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</si>
  <si>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</si>
  <si>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</si>
  <si>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</si>
  <si>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</si>
  <si>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</si>
  <si>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</si>
  <si>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</si>
  <si>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</si>
  <si>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</si>
  <si>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</si>
  <si>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</si>
  <si>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</si>
  <si>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</si>
  <si>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</si>
  <si>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</si>
  <si>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</si>
  <si>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</si>
  <si>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</si>
  <si>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</si>
  <si>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</si>
  <si>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</si>
  <si>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</si>
  <si>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</si>
  <si>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</si>
  <si>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</si>
  <si>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</si>
  <si>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</si>
  <si>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</si>
  <si>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</si>
  <si>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</si>
  <si>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</si>
  <si>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</si>
  <si>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</si>
  <si>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</si>
  <si>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</si>
  <si>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</si>
  <si>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</si>
  <si>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</si>
  <si>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</si>
  <si>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</si>
  <si>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</si>
  <si>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</si>
  <si>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</si>
  <si>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</si>
  <si>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</si>
  <si>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</si>
  <si>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</si>
  <si>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</si>
  <si>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</si>
  <si>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</si>
  <si>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</si>
  <si>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</si>
  <si>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</si>
  <si>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</si>
  <si>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</si>
  <si>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</si>
  <si>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</si>
  <si>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</si>
  <si>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</si>
  <si>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</si>
  <si>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</si>
  <si>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</si>
  <si>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</si>
  <si>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</si>
  <si>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</si>
  <si>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</si>
  <si>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</si>
  <si>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</si>
  <si>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</si>
  <si>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</si>
  <si>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</si>
  <si>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</si>
  <si>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</si>
  <si>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</si>
  <si>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</si>
  <si>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</si>
  <si>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</si>
  <si>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</si>
  <si>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</si>
  <si>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</si>
  <si>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</si>
  <si>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</si>
  <si>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</si>
  <si>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</si>
  <si>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</si>
  <si>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</si>
  <si>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</si>
  <si>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</si>
  <si>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</si>
  <si>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</si>
  <si>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</si>
  <si>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</si>
  <si>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</si>
  <si>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</si>
  <si>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</si>
  <si>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</si>
  <si>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</si>
  <si>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</si>
  <si>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</si>
  <si>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</si>
  <si>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</si>
  <si>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</si>
  <si>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</si>
  <si>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</si>
  <si>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</si>
  <si>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</si>
  <si>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</si>
  <si>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</si>
  <si>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</si>
  <si>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</si>
  <si>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</si>
  <si>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</si>
  <si>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</si>
  <si>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</si>
  <si>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</si>
  <si>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</si>
  <si>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</si>
  <si>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</si>
  <si>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</si>
  <si>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</si>
  <si>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</si>
  <si>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</si>
  <si>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</si>
  <si>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</si>
  <si>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</si>
  <si>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</si>
  <si>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</si>
  <si>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</si>
  <si>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</si>
  <si>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</si>
  <si>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</si>
  <si>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</si>
  <si>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</si>
  <si>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</si>
  <si>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</si>
  <si>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</si>
  <si>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</si>
  <si>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</si>
  <si>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</si>
  <si>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</si>
  <si>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</si>
  <si>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</si>
  <si>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</si>
  <si>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</si>
  <si>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</si>
  <si>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</si>
  <si>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</si>
  <si>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</si>
  <si>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</si>
  <si>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</si>
  <si>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</si>
  <si>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</si>
  <si>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</si>
  <si>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</si>
  <si>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</si>
  <si>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</si>
  <si>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</si>
  <si>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</si>
  <si>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</si>
  <si>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</si>
  <si>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</si>
  <si>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</si>
  <si>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</si>
  <si>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</si>
  <si>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</si>
  <si>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</si>
  <si>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</si>
  <si>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</si>
  <si>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</si>
  <si>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</si>
  <si>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</si>
  <si>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</si>
  <si>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</si>
  <si>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</si>
  <si>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</si>
  <si>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</si>
  <si>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</si>
  <si>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</si>
  <si>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</si>
  <si>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</si>
  <si>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</si>
  <si>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</si>
  <si>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</si>
  <si>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</si>
  <si>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</si>
  <si>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</si>
  <si>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</si>
  <si>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</si>
  <si>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</si>
  <si>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</si>
  <si>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</si>
  <si>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</si>
  <si>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</si>
  <si>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</si>
  <si>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</si>
  <si>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</si>
  <si>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</si>
  <si>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</si>
  <si>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</si>
  <si>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</si>
  <si>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</si>
  <si>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</si>
  <si>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</si>
  <si>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</si>
  <si>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</si>
  <si>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</si>
  <si>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</si>
  <si>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</si>
  <si>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</si>
  <si>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</si>
  <si>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</si>
  <si>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</si>
  <si>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</si>
  <si>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</si>
  <si>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</si>
  <si>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</si>
  <si>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</si>
  <si>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</si>
  <si>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</si>
  <si>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</si>
  <si>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</si>
  <si>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</si>
  <si>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</si>
  <si>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</si>
  <si>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</si>
  <si>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</si>
  <si>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</si>
  <si>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</si>
  <si>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</si>
  <si>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</si>
  <si>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</si>
  <si>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</si>
  <si>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</si>
  <si>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</si>
  <si>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</si>
  <si>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</si>
  <si>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</si>
  <si>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</si>
  <si>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</si>
  <si>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</si>
  <si>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</si>
  <si>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</si>
  <si>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</si>
  <si>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</si>
  <si>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</si>
  <si>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</si>
  <si>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</si>
  <si>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</si>
  <si>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</si>
  <si>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</si>
  <si>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</si>
  <si>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</si>
  <si>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</si>
  <si>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</si>
  <si>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</si>
  <si>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</si>
  <si>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</si>
  <si>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</si>
  <si>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</si>
  <si>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</si>
  <si>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</si>
  <si>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</si>
  <si>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</si>
  <si>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</si>
  <si>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</si>
  <si>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</si>
  <si>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</si>
  <si>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</si>
  <si>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</si>
  <si>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</si>
  <si>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</si>
  <si>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</si>
  <si>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</si>
  <si>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</si>
  <si>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</si>
  <si>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</si>
  <si>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</si>
  <si>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</si>
  <si>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</si>
  <si>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</si>
  <si>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</si>
  <si>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</si>
  <si>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</si>
  <si>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</si>
  <si>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</si>
  <si>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</si>
  <si>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</si>
  <si>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</si>
  <si>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</si>
  <si>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</si>
  <si>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</si>
  <si>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</si>
  <si>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</si>
  <si>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</si>
  <si>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</si>
  <si>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</si>
  <si>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</si>
  <si>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</si>
  <si>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</si>
  <si>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</si>
  <si>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</si>
  <si>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</si>
  <si>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</si>
  <si>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</si>
  <si>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</si>
  <si>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</si>
  <si>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</si>
  <si>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</si>
  <si>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</si>
  <si>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</si>
  <si>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</si>
  <si>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</si>
  <si>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</si>
  <si>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</si>
  <si>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</si>
  <si>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</si>
  <si>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</si>
  <si>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</si>
  <si>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</si>
  <si>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</si>
  <si>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</si>
  <si>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</si>
  <si>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</si>
  <si>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</si>
  <si>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</si>
  <si>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</si>
  <si>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</si>
  <si>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</si>
  <si>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</si>
  <si>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</si>
  <si>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</si>
  <si>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</si>
  <si>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</si>
  <si>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</si>
  <si>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</si>
  <si>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</si>
  <si>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</si>
  <si>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</si>
  <si>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</si>
  <si>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</si>
  <si>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</si>
  <si>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</si>
  <si>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</si>
  <si>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</si>
  <si>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</si>
  <si>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</si>
  <si>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</si>
  <si>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</si>
  <si>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</si>
  <si>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</si>
  <si>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</si>
  <si>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</si>
  <si>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</si>
  <si>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</si>
  <si>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</si>
  <si>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</si>
  <si>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</si>
  <si>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</si>
  <si>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</si>
  <si>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</si>
  <si>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</si>
  <si>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</si>
  <si>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</si>
  <si>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</si>
  <si>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</si>
  <si>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</si>
  <si>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</si>
  <si>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</si>
  <si>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</si>
  <si>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</si>
  <si>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</si>
  <si>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</si>
  <si>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</si>
  <si>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</si>
  <si>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</si>
  <si>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</si>
  <si>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</si>
  <si>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</si>
  <si>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</si>
  <si>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</si>
  <si>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</si>
  <si>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</si>
  <si>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</si>
  <si>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</si>
  <si>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</si>
  <si>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</si>
  <si>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</si>
  <si>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</si>
  <si>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</si>
  <si>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</si>
  <si>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</si>
  <si>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</si>
  <si>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</si>
  <si>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</si>
  <si>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</si>
  <si>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</si>
  <si>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</si>
  <si>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</si>
  <si>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</si>
  <si>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</si>
  <si>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</si>
  <si>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</si>
  <si>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</si>
  <si>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</si>
  <si>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</si>
  <si>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</si>
  <si>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</si>
  <si>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</si>
  <si>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</si>
  <si>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</si>
  <si>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</si>
  <si>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</si>
  <si>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</si>
  <si>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</si>
  <si>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</si>
  <si>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</si>
  <si>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</si>
  <si>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</si>
  <si>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</si>
  <si>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</si>
  <si>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</si>
  <si>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</si>
  <si>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</si>
  <si>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</si>
  <si>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</si>
  <si>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</si>
  <si>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</si>
  <si>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</si>
  <si>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</si>
  <si>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</si>
  <si>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</si>
  <si>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</si>
  <si>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</si>
  <si>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</si>
  <si>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</si>
  <si>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</si>
  <si>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</si>
  <si>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</si>
  <si>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</si>
  <si>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</si>
  <si>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</si>
  <si>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</si>
  <si>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</si>
  <si>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</si>
  <si>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</si>
  <si>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</si>
  <si>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</si>
  <si>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</si>
  <si>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</si>
  <si>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</si>
  <si>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</si>
  <si>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</si>
  <si>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</si>
  <si>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</si>
  <si>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</si>
  <si>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</si>
  <si>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</si>
  <si>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</si>
  <si>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</si>
  <si>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</si>
  <si>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</si>
  <si>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</si>
  <si>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</si>
  <si>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</si>
  <si>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</si>
  <si>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</si>
  <si>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</si>
  <si>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</si>
  <si>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</si>
  <si>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</si>
  <si>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</si>
  <si>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</si>
  <si>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</si>
  <si>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</si>
  <si>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</si>
  <si>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</si>
  <si>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</si>
  <si>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</si>
  <si>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</si>
  <si>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</si>
  <si>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</si>
  <si>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</si>
  <si>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</si>
  <si>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</si>
  <si>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</si>
  <si>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</si>
  <si>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</si>
  <si>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</si>
  <si>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</si>
  <si>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</si>
  <si>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</si>
  <si>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</si>
  <si>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</si>
  <si>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</si>
  <si>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</si>
  <si>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</si>
  <si>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</si>
  <si>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</si>
  <si>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</si>
  <si>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</si>
  <si>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</si>
  <si>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</si>
  <si>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</si>
  <si>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</si>
  <si>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</si>
  <si>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</si>
  <si>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</si>
  <si>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</si>
  <si>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</si>
  <si>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</si>
  <si>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</si>
  <si>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</si>
  <si>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</si>
  <si>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</si>
  <si>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</si>
  <si>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</si>
  <si>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</si>
  <si>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</si>
  <si>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</si>
  <si>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</si>
  <si>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</si>
  <si>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</si>
  <si>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</si>
  <si>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</si>
  <si>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</si>
  <si>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</si>
  <si>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</si>
  <si>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</si>
  <si>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</si>
  <si>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</si>
  <si>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</si>
  <si>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</si>
  <si>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</si>
  <si>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</si>
  <si>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</si>
  <si>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</si>
  <si>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</si>
  <si>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</si>
  <si>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</si>
  <si>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</si>
  <si>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</si>
  <si>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</si>
  <si>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</si>
  <si>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</si>
  <si>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</si>
  <si>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</si>
  <si>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</si>
  <si>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</si>
  <si>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</si>
  <si>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</si>
  <si>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</si>
  <si>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</si>
  <si>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</si>
  <si>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</si>
  <si>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</si>
  <si>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</si>
  <si>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</si>
  <si>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</si>
  <si>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</si>
  <si>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</si>
  <si>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</si>
  <si>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</si>
  <si>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</si>
  <si>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</si>
  <si>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</si>
  <si>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</si>
  <si>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</si>
  <si>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</si>
  <si>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</si>
  <si>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</si>
  <si>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</si>
  <si>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</si>
  <si>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</si>
  <si>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</si>
  <si>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</si>
  <si>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</si>
  <si>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</si>
  <si>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</si>
  <si>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</si>
  <si>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</si>
  <si>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</si>
  <si>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</si>
  <si>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</si>
  <si>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</si>
  <si>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</si>
  <si>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</si>
  <si>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</si>
  <si>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</si>
  <si>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</si>
  <si>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</si>
  <si>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</si>
  <si>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</si>
  <si>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</si>
  <si>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</si>
  <si>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</si>
  <si>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</si>
  <si>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</si>
  <si>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</si>
  <si>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</si>
  <si>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</si>
  <si>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</si>
  <si>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</si>
  <si>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</si>
  <si>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</si>
  <si>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</si>
  <si>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</si>
  <si>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</si>
  <si>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</si>
  <si>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</si>
  <si>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</si>
  <si>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</si>
  <si>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</si>
  <si>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</si>
  <si>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</si>
  <si>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</si>
  <si>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</si>
  <si>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</si>
  <si>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</si>
  <si>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</si>
  <si>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</si>
  <si>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</si>
  <si>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</si>
  <si>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</si>
  <si>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</si>
  <si>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</si>
  <si>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</si>
  <si>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</si>
  <si>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</si>
  <si>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</si>
  <si>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</si>
  <si>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</si>
  <si>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</si>
  <si>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</si>
  <si>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</si>
  <si>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</si>
  <si>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</si>
  <si>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</si>
  <si>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</si>
  <si>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</si>
  <si>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</si>
  <si>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</si>
  <si>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</si>
  <si>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</si>
  <si>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</si>
  <si>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</si>
  <si>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</si>
  <si>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</si>
  <si>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</si>
  <si>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</si>
  <si>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</si>
  <si>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</si>
  <si>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</si>
  <si>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</si>
  <si>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</si>
  <si>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</si>
  <si>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</si>
  <si>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</si>
  <si>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</si>
  <si>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</si>
  <si>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</si>
  <si>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</si>
  <si>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</si>
  <si>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</si>
  <si>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</si>
  <si>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</si>
  <si>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</si>
  <si>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</si>
  <si>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</si>
  <si>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</si>
  <si>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</si>
  <si>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</si>
  <si>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</si>
  <si>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</si>
  <si>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</si>
  <si>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</si>
  <si>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</si>
  <si>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</si>
  <si>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</si>
  <si>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</si>
  <si>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</si>
  <si>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</si>
  <si>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</si>
  <si>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</si>
  <si>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</si>
  <si>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</si>
  <si>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</si>
  <si>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</si>
  <si>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</si>
  <si>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</si>
  <si>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</si>
  <si>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</si>
  <si>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</si>
  <si>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</si>
  <si>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</si>
  <si>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</si>
  <si>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</si>
  <si>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</si>
  <si>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</si>
  <si>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</si>
  <si>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</si>
  <si>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</si>
  <si>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</si>
  <si>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</si>
  <si>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</si>
  <si>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</si>
  <si>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</si>
  <si>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</si>
  <si>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</si>
  <si>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</si>
  <si>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</si>
  <si>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</si>
  <si>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</si>
  <si>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</si>
  <si>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</si>
  <si>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</si>
  <si>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</si>
  <si>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</si>
  <si>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</si>
  <si>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</si>
  <si>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</si>
  <si>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</si>
  <si>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</si>
  <si>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</si>
  <si>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</si>
  <si>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</si>
  <si>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</si>
  <si>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</si>
  <si>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</si>
  <si>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</si>
  <si>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</si>
  <si>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</si>
  <si>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</si>
  <si>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</si>
  <si>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</si>
  <si>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</si>
  <si>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</si>
  <si>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</si>
  <si>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</si>
  <si>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</si>
  <si>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</si>
  <si>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</si>
  <si>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</si>
  <si>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</si>
  <si>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</si>
  <si>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</si>
  <si>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</si>
  <si>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</si>
  <si>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</si>
  <si>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</si>
  <si>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</si>
  <si>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</si>
  <si>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</si>
  <si>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</si>
  <si>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</si>
  <si>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</si>
  <si>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</si>
  <si>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</si>
  <si>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</si>
  <si>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</si>
  <si>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</si>
  <si>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</si>
  <si>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</si>
  <si>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</si>
  <si>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</si>
  <si>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</si>
  <si>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</si>
  <si>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</si>
  <si>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</si>
  <si>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</si>
  <si>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</si>
  <si>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</si>
  <si>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</si>
  <si>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</si>
  <si>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</si>
  <si>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</si>
  <si>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</si>
  <si>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</si>
  <si>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</si>
  <si>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</si>
  <si>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</si>
  <si>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</si>
  <si>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</si>
  <si>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</si>
  <si>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</si>
  <si>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</si>
  <si>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</si>
  <si>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</si>
  <si>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</si>
  <si>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</si>
  <si>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</si>
  <si>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</si>
  <si>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</si>
  <si>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</si>
  <si>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</si>
  <si>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</si>
  <si>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</si>
  <si>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</si>
  <si>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</si>
  <si>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</si>
  <si>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</si>
  <si>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</si>
  <si>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</si>
  <si>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</si>
  <si>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</si>
  <si>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</si>
  <si>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</si>
  <si>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</si>
  <si>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</si>
  <si>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</si>
  <si>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</si>
  <si>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</si>
  <si>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</si>
  <si>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</si>
  <si>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</si>
  <si>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</si>
  <si>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</si>
  <si>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</si>
  <si>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</si>
  <si>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</si>
  <si>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</si>
  <si>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</si>
  <si>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</si>
  <si>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</si>
  <si>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</si>
  <si>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</si>
  <si>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</si>
  <si>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</si>
  <si>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</si>
  <si>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</si>
  <si>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</si>
  <si>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</si>
  <si>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</si>
  <si>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</si>
  <si>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</si>
  <si>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</si>
  <si>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</si>
  <si>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</si>
  <si>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</si>
  <si>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</si>
  <si>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</si>
  <si>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</si>
  <si>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</si>
  <si>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</si>
  <si>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</si>
  <si>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</si>
  <si>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</si>
  <si>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</si>
  <si>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</si>
  <si>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</si>
  <si>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</si>
  <si>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</si>
  <si>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</si>
  <si>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</si>
  <si>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</si>
  <si>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</si>
  <si>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</si>
  <si>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</si>
  <si>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</si>
  <si>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</si>
  <si>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</si>
  <si>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</si>
  <si>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</si>
  <si>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</si>
  <si>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</si>
  <si>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</si>
  <si>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</si>
  <si>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</si>
  <si>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</si>
  <si>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</si>
  <si>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</si>
  <si>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</si>
  <si>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</si>
  <si>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</si>
  <si>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</si>
  <si>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</si>
  <si>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</si>
  <si>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</si>
  <si>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</si>
  <si>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</si>
  <si>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</si>
  <si>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</si>
  <si>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</si>
  <si>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</si>
  <si>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</si>
  <si>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</si>
  <si>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</si>
  <si>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</si>
  <si>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</si>
  <si>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</si>
  <si>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</si>
  <si>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</si>
  <si>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</si>
  <si>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</si>
  <si>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</si>
  <si>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</si>
  <si>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</si>
  <si>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</si>
  <si>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</si>
  <si>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</si>
  <si>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</si>
  <si>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</si>
  <si>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</si>
  <si>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</si>
  <si>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</si>
  <si>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</si>
  <si>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</si>
  <si>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</si>
  <si>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</si>
  <si>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</si>
  <si>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</si>
  <si>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</si>
  <si>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</si>
  <si>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</si>
  <si>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</si>
  <si>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</si>
  <si>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</si>
  <si>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</si>
  <si>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</si>
  <si>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</si>
  <si>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</si>
  <si>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</si>
  <si>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</si>
  <si>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</si>
  <si>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</si>
  <si>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</si>
  <si>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</si>
  <si>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</si>
  <si>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</si>
  <si>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</si>
  <si>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</si>
  <si>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</si>
  <si>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</si>
  <si>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</si>
  <si>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</si>
  <si>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</si>
  <si>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</si>
  <si>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</si>
  <si>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</si>
  <si>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</si>
  <si>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</si>
  <si>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</si>
  <si>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</si>
  <si>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</si>
  <si>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</si>
  <si>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</si>
  <si>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</si>
  <si>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</si>
  <si>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</si>
  <si>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</si>
  <si>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</si>
  <si>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</si>
  <si>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</si>
  <si>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</si>
  <si>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</si>
  <si>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</si>
  <si>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</si>
  <si>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</si>
  <si>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</si>
  <si>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</si>
  <si>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</si>
  <si>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</si>
  <si>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</si>
  <si>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</si>
  <si>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</si>
  <si>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</si>
  <si>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</si>
  <si>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</si>
  <si>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</si>
  <si>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</si>
  <si>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</si>
  <si>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</si>
  <si>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</si>
  <si>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</si>
  <si>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</si>
  <si>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</si>
  <si>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</si>
  <si>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</si>
  <si>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</si>
  <si>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</si>
  <si>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</si>
  <si>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</si>
  <si>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</si>
  <si>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</si>
  <si>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</si>
  <si>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</si>
  <si>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</si>
  <si>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</si>
  <si>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</si>
  <si>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</si>
  <si>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</si>
  <si>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</si>
  <si>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</si>
  <si>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</si>
  <si>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</si>
  <si>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</si>
  <si>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</si>
  <si>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</si>
  <si>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</si>
  <si>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</si>
  <si>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</si>
  <si>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</si>
  <si>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</si>
  <si>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</si>
  <si>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</si>
  <si>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</si>
  <si>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</si>
  <si>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</si>
  <si>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</si>
  <si>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</si>
  <si>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</si>
  <si>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</si>
  <si>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</si>
  <si>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</si>
  <si>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</si>
  <si>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</si>
  <si>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</si>
  <si>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</si>
  <si>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</si>
  <si>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</si>
  <si>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</si>
  <si>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</si>
  <si>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</si>
  <si>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</si>
  <si>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</si>
  <si>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</si>
  <si>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</si>
  <si>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</si>
  <si>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</si>
  <si>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</si>
  <si>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</si>
  <si>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</si>
  <si>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</si>
  <si>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</si>
  <si>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</si>
  <si>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</si>
  <si>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</si>
  <si>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</si>
  <si>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</si>
  <si>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</si>
  <si>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</si>
  <si>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</si>
  <si>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</si>
  <si>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</si>
  <si>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</si>
  <si>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</si>
  <si>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</si>
  <si>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</si>
  <si>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</si>
  <si>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</si>
  <si>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</si>
  <si>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</si>
  <si>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</si>
  <si>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</si>
  <si>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</si>
  <si>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</si>
  <si>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</si>
  <si>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</si>
  <si>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</si>
  <si>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</si>
  <si>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</si>
  <si>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</si>
  <si>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</si>
  <si>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</si>
  <si>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</si>
  <si>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</si>
  <si>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</si>
  <si>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</si>
  <si>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</si>
  <si>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</si>
  <si>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</si>
  <si>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</si>
  <si>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</si>
  <si>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</si>
  <si>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</si>
  <si>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</si>
  <si>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</si>
  <si>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</si>
  <si>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</si>
  <si>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</si>
  <si>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</si>
  <si>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</si>
  <si>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</si>
  <si>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</si>
  <si>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</si>
  <si>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</si>
  <si>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</si>
  <si>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</si>
  <si>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</si>
  <si>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</si>
  <si>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</si>
  <si>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</si>
  <si>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</si>
  <si>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</si>
  <si>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</si>
  <si>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</si>
  <si>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</si>
  <si>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</si>
  <si>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</si>
  <si>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</si>
  <si>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</si>
  <si>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</si>
  <si>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</si>
  <si>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</si>
  <si>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</si>
  <si>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</si>
  <si>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</si>
  <si>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</si>
  <si>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</si>
  <si>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</si>
  <si>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</si>
  <si>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</si>
  <si>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</si>
  <si>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</si>
  <si>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</si>
  <si>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</si>
  <si>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</si>
  <si>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</si>
  <si>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</si>
  <si>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</si>
  <si>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</si>
  <si>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</si>
  <si>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</si>
  <si>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</si>
  <si>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</si>
  <si>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</si>
  <si>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</si>
  <si>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</si>
  <si>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</si>
  <si>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</si>
  <si>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</si>
  <si>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</si>
  <si>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</si>
  <si>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</si>
  <si>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</si>
  <si>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</si>
  <si>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</si>
  <si>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</si>
  <si>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</si>
  <si>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</si>
  <si>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</si>
  <si>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</si>
  <si>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</si>
  <si>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</si>
  <si>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</si>
  <si>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</si>
  <si>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</si>
  <si>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</si>
  <si>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</si>
  <si>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</si>
  <si>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</si>
  <si>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</si>
  <si>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</si>
  <si>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</si>
  <si>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</si>
  <si>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</si>
  <si>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</si>
  <si>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</si>
  <si>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</si>
  <si>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</si>
  <si>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</si>
  <si>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</si>
  <si>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</si>
  <si>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</si>
  <si>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</si>
  <si>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</si>
  <si>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</si>
  <si>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</si>
  <si>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</si>
  <si>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</si>
  <si>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</si>
  <si>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</si>
  <si>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</si>
  <si>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</si>
  <si>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</si>
  <si>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</si>
  <si>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</si>
  <si>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</si>
  <si>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</si>
  <si>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</si>
  <si>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</si>
  <si>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</si>
  <si>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</si>
  <si>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</si>
  <si>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</si>
  <si>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</si>
  <si>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</si>
  <si>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</si>
  <si>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</si>
  <si>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</si>
  <si>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</si>
  <si>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</si>
  <si>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</si>
  <si>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</si>
  <si>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</si>
  <si>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</si>
  <si>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</si>
  <si>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</si>
  <si>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</si>
  <si>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</si>
  <si>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</si>
  <si>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</si>
  <si>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</si>
  <si>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</si>
  <si>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</si>
  <si>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</si>
  <si>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</si>
  <si>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</si>
  <si>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</si>
  <si>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</si>
  <si>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</si>
  <si>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</si>
  <si>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</si>
  <si>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</si>
  <si>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</si>
  <si>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</si>
  <si>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</si>
  <si>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</si>
  <si>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</si>
  <si>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</si>
  <si>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</si>
  <si>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</si>
  <si>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</si>
  <si>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</si>
  <si>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</si>
  <si>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</si>
  <si>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</si>
  <si>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</si>
  <si>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</si>
  <si>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</si>
  <si>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</si>
  <si>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</si>
  <si>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</si>
  <si>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</si>
  <si>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</si>
  <si>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</si>
  <si>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</si>
  <si>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</si>
  <si>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</si>
  <si>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</si>
  <si>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</si>
  <si>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</si>
  <si>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</si>
  <si>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</si>
  <si>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</si>
  <si>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</si>
  <si>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</si>
  <si>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</si>
  <si>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</si>
  <si>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</si>
  <si>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</si>
  <si>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</si>
  <si>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</si>
  <si>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</si>
  <si>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</si>
  <si>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</si>
  <si>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</si>
  <si>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</si>
  <si>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</si>
  <si>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</si>
  <si>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</si>
  <si>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</si>
  <si>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</si>
  <si>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</si>
  <si>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</si>
  <si>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</si>
  <si>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</si>
  <si>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</si>
  <si>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</si>
  <si>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</si>
  <si>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</si>
  <si>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</si>
  <si>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</si>
  <si>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</si>
  <si>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</si>
  <si>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</si>
  <si>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</si>
  <si>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</si>
  <si>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</si>
  <si>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</si>
  <si>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</si>
  <si>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</si>
  <si>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</si>
  <si>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</si>
  <si>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</si>
  <si>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</si>
  <si>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</si>
  <si>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</si>
  <si>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</si>
  <si>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</si>
  <si>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</si>
  <si>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</si>
  <si>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</si>
  <si>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</si>
  <si>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</si>
  <si>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</si>
  <si>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</si>
  <si>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</si>
  <si>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</si>
  <si>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</si>
  <si>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</si>
  <si>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</si>
  <si>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</si>
  <si>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</si>
  <si>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</si>
  <si>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</si>
  <si>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</si>
  <si>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</si>
  <si>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</si>
  <si>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</si>
  <si>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</si>
  <si>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</si>
  <si>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</si>
  <si>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</si>
  <si>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</si>
  <si>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</si>
  <si>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</si>
  <si>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</si>
  <si>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</si>
  <si>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</si>
  <si>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</si>
  <si>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</si>
  <si>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</si>
  <si>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</si>
  <si>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</si>
  <si>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</si>
  <si>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</si>
  <si>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</si>
  <si>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</si>
  <si>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</si>
  <si>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</si>
  <si>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</si>
  <si>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</si>
  <si>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</si>
  <si>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</si>
  <si>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</si>
  <si>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</si>
  <si>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</si>
  <si>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</si>
  <si>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</si>
  <si>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</si>
  <si>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</si>
  <si>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</si>
  <si>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</si>
  <si>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</si>
  <si>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</si>
  <si>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</si>
  <si>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</si>
  <si>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</si>
  <si>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</si>
  <si>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</si>
  <si>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</si>
  <si>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</si>
  <si>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</si>
  <si>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</si>
  <si>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</si>
  <si>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</si>
  <si>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</si>
  <si>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</si>
  <si>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</si>
  <si>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</si>
  <si>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</si>
  <si>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</si>
  <si>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</si>
  <si>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</si>
  <si>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</si>
  <si>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</si>
  <si>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</si>
  <si>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</si>
  <si>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</si>
  <si>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</si>
  <si>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</si>
  <si>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</si>
  <si>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</si>
  <si>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</si>
  <si>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</si>
  <si>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</si>
  <si>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</si>
  <si>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</si>
  <si>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</si>
  <si>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</si>
  <si>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</si>
  <si>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</si>
  <si>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</si>
  <si>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</si>
  <si>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</si>
  <si>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</si>
  <si>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</si>
  <si>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</si>
  <si>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</si>
  <si>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</si>
  <si>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</si>
  <si>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</si>
  <si>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</si>
  <si>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</si>
  <si>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</si>
  <si>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</si>
  <si>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</si>
  <si>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</si>
  <si>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</si>
  <si>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</si>
  <si>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</si>
  <si>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</si>
  <si>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</si>
  <si>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</si>
  <si>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</si>
  <si>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</si>
  <si>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</si>
  <si>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</si>
  <si>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</si>
  <si>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</si>
  <si>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</si>
  <si>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</si>
  <si>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</si>
  <si>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</si>
  <si>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</si>
  <si>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</si>
  <si>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</si>
  <si>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</si>
  <si>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</si>
  <si>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</si>
  <si>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</si>
  <si>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</si>
  <si>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</si>
  <si>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</si>
  <si>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</si>
  <si>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</si>
  <si>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</si>
  <si>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</si>
  <si>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</si>
  <si>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</si>
  <si>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</si>
  <si>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</si>
  <si>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</si>
  <si>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</si>
  <si>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</si>
  <si>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</si>
  <si>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</si>
  <si>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</si>
  <si>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</si>
  <si>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</si>
  <si>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</si>
  <si>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</si>
  <si>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</si>
  <si>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</si>
  <si>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</si>
  <si>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</si>
  <si>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</si>
  <si>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</si>
  <si>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</si>
  <si>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</si>
  <si>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</si>
  <si>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</si>
  <si>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</si>
  <si>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</si>
  <si>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</si>
  <si>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</si>
  <si>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</si>
  <si>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</si>
  <si>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</si>
  <si>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</si>
  <si>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</si>
  <si>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</si>
  <si>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</si>
  <si>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</si>
  <si>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</si>
  <si>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</si>
  <si>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</si>
  <si>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</si>
  <si>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</si>
  <si>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</si>
  <si>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</si>
  <si>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</si>
  <si>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</si>
  <si>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</si>
  <si>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</si>
  <si>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</si>
  <si>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</si>
  <si>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</si>
  <si>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</si>
  <si>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</si>
  <si>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</si>
  <si>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</si>
  <si>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</si>
  <si>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</si>
  <si>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</si>
  <si>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</si>
  <si>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</si>
  <si>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</si>
  <si>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</si>
  <si>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</si>
  <si>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</si>
  <si>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</si>
  <si>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</si>
  <si>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</si>
  <si>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</si>
  <si>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</si>
  <si>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</si>
  <si>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</si>
  <si>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</si>
  <si>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</si>
  <si>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</si>
  <si>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</si>
  <si>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</si>
  <si>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</si>
  <si>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</si>
  <si>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</si>
  <si>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</si>
  <si>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</si>
  <si>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</si>
  <si>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</si>
  <si>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</si>
  <si>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</si>
  <si>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</si>
  <si>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</si>
  <si>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</si>
  <si>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</si>
  <si>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</si>
  <si>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</si>
  <si>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</si>
  <si>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</si>
  <si>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</si>
  <si>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</si>
  <si>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</si>
  <si>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</si>
  <si>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</si>
  <si>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</si>
  <si>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</si>
  <si>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</si>
  <si>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</si>
  <si>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</si>
  <si>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</si>
  <si>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</si>
  <si>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</si>
  <si>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</si>
  <si>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</si>
  <si>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</si>
  <si>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</si>
  <si>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</si>
  <si>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</si>
  <si>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</si>
  <si>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</si>
  <si>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</si>
  <si>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</si>
  <si>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</si>
  <si>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</si>
  <si>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</si>
  <si>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</si>
  <si>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</si>
  <si>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</si>
  <si>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</si>
  <si>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</si>
  <si>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</si>
  <si>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</si>
  <si>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</si>
  <si>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</si>
  <si>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</si>
  <si>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</si>
  <si>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</si>
  <si>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</si>
  <si>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</si>
  <si>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</si>
  <si>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</si>
  <si>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</si>
  <si>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</si>
  <si>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</si>
  <si>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</si>
  <si>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</si>
  <si>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</si>
  <si>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</si>
  <si>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</si>
  <si>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</si>
  <si>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</si>
  <si>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</si>
  <si>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</si>
  <si>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</si>
  <si>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</si>
  <si>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</si>
  <si>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</si>
  <si>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</si>
  <si>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</si>
  <si>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</si>
  <si>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</si>
  <si>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</si>
  <si>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</si>
  <si>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</si>
  <si>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</si>
  <si>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</si>
  <si>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</si>
  <si>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</si>
  <si>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</si>
  <si>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</si>
  <si>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</si>
  <si>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</si>
  <si>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</si>
  <si>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</si>
  <si>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</si>
  <si>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</si>
  <si>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</si>
  <si>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</si>
  <si>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</si>
  <si>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</si>
  <si>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</si>
  <si>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</si>
  <si>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</si>
  <si>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</si>
  <si>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</si>
  <si>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</si>
  <si>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</si>
  <si>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</si>
  <si>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</si>
  <si>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</si>
  <si>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</si>
  <si>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</si>
  <si>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</si>
  <si>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</si>
  <si>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</si>
  <si>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</si>
  <si>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</si>
  <si>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</si>
  <si>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</si>
  <si>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</si>
  <si>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</si>
  <si>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</si>
  <si>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</si>
  <si>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</si>
  <si>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</si>
  <si>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</si>
  <si>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</si>
  <si>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</si>
  <si>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</si>
  <si>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</si>
  <si>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</si>
  <si>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</si>
  <si>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</si>
  <si>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</si>
  <si>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</si>
  <si>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</si>
  <si>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</si>
  <si>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</si>
  <si>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</si>
  <si>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</si>
  <si>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</si>
  <si>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</si>
  <si>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</si>
  <si>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</si>
  <si>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</si>
  <si>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</si>
  <si>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</si>
  <si>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</si>
  <si>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</si>
  <si>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</si>
  <si>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</si>
  <si>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</si>
  <si>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</si>
  <si>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</si>
  <si>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</si>
  <si>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</si>
  <si>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</si>
  <si>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</si>
  <si>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</si>
  <si>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</si>
  <si>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</si>
  <si>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</si>
  <si>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</si>
  <si>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</si>
  <si>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</si>
  <si>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</si>
  <si>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</si>
  <si>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</si>
  <si>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</si>
  <si>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</si>
  <si>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</si>
  <si>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</si>
  <si>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</si>
  <si>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</si>
  <si>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</si>
  <si>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</si>
  <si>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</si>
  <si>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</si>
  <si>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</si>
  <si>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</si>
  <si>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</si>
  <si>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</si>
  <si>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</si>
  <si>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</si>
  <si>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</si>
  <si>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</si>
  <si>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</si>
  <si>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</si>
  <si>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</si>
  <si>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</si>
  <si>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</si>
  <si>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</si>
  <si>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</si>
  <si>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</si>
  <si>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</si>
  <si>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</si>
  <si>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</si>
  <si>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</si>
  <si>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</si>
  <si>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</si>
  <si>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</si>
  <si>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</si>
  <si>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</si>
  <si>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</si>
  <si>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</si>
  <si>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</si>
  <si>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</si>
  <si>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</si>
  <si>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</si>
  <si>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</si>
  <si>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</si>
  <si>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</si>
  <si>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</si>
  <si>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</si>
  <si>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</si>
  <si>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</si>
  <si>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</si>
  <si>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</si>
  <si>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</si>
  <si>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</si>
  <si>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</si>
  <si>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</si>
  <si>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</si>
  <si>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</si>
  <si>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</si>
  <si>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</si>
  <si>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</si>
  <si>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</si>
  <si>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</si>
  <si>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</si>
  <si>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</si>
  <si>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</si>
  <si>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</si>
  <si>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</si>
  <si>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</si>
  <si>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</si>
  <si>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</si>
  <si>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</si>
  <si>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</si>
  <si>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</si>
  <si>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</si>
  <si>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</si>
  <si>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</si>
  <si>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</si>
  <si>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</si>
  <si>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</si>
  <si>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</si>
  <si>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</si>
  <si>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</si>
  <si>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</si>
  <si>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</si>
  <si>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</si>
  <si>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</si>
  <si>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</si>
  <si>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</si>
  <si>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</si>
  <si>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</si>
  <si>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</si>
  <si>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</si>
  <si>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</si>
  <si>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</si>
  <si>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</si>
  <si>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</si>
  <si>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</si>
  <si>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</si>
  <si>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</si>
  <si>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</si>
  <si>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</si>
  <si>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</si>
  <si>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</si>
  <si>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</si>
  <si>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</si>
  <si>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</si>
  <si>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</si>
  <si>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</si>
  <si>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</si>
  <si>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</si>
  <si>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</si>
  <si>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</si>
  <si>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</si>
  <si>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</si>
  <si>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</si>
  <si>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</si>
  <si>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</si>
  <si>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</si>
  <si>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</si>
  <si>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</si>
  <si>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</si>
  <si>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</si>
  <si>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</si>
  <si>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</si>
  <si>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</si>
  <si>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</si>
  <si>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</si>
  <si>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</si>
  <si>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</si>
  <si>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</si>
  <si>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</si>
  <si>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</si>
  <si>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</si>
  <si>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</si>
  <si>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</si>
  <si>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</si>
  <si>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</si>
  <si>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</si>
  <si>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</si>
  <si>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</si>
  <si>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</si>
  <si>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</si>
  <si>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</si>
  <si>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</si>
  <si>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</si>
  <si>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</si>
  <si>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</si>
  <si>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</si>
  <si>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</si>
  <si>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</si>
  <si>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</si>
  <si>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</si>
  <si>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</si>
  <si>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</si>
  <si>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</si>
  <si>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</si>
  <si>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</si>
  <si>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</si>
  <si>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</si>
  <si>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</si>
  <si>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</si>
  <si>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</si>
  <si>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</si>
  <si>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</si>
  <si>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</si>
  <si>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</si>
  <si>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</si>
  <si>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</si>
  <si>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</si>
  <si>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</si>
  <si>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</si>
  <si>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</si>
  <si>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</si>
  <si>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</si>
  <si>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</si>
  <si>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</si>
  <si>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</si>
  <si>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</si>
  <si>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</si>
  <si>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</si>
  <si>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</si>
  <si>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</si>
  <si>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</si>
  <si>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</si>
  <si>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</si>
  <si>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</si>
  <si>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</si>
  <si>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</si>
  <si>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</si>
  <si>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</si>
  <si>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</si>
  <si>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</si>
  <si>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</si>
  <si>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</si>
  <si>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</si>
  <si>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</si>
  <si>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</si>
  <si>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</si>
  <si>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</si>
  <si>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</si>
  <si>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</si>
  <si>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</si>
  <si>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</si>
  <si>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</si>
  <si>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</si>
  <si>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</si>
  <si>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</si>
  <si>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</si>
  <si>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</si>
  <si>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</si>
  <si>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</si>
  <si>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</si>
  <si>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</si>
  <si>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</si>
  <si>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</si>
  <si>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</si>
  <si>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</si>
  <si>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</si>
  <si>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</si>
  <si>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</si>
  <si>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</si>
  <si>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</si>
  <si>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</si>
  <si>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</si>
  <si>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</si>
  <si>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</si>
  <si>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</si>
  <si>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</si>
  <si>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</si>
  <si>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</si>
  <si>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</si>
  <si>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</si>
  <si>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</si>
  <si>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</si>
  <si>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</si>
  <si>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</si>
  <si>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</si>
  <si>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</si>
  <si>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</si>
  <si>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</si>
  <si>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</si>
  <si>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</si>
  <si>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</si>
  <si>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</si>
  <si>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</si>
  <si>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</si>
  <si>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</si>
  <si>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</si>
  <si>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</si>
  <si>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</si>
  <si>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</si>
  <si>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</si>
  <si>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</si>
  <si>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</si>
  <si>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</si>
  <si>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</si>
  <si>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</si>
  <si>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</si>
  <si>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</si>
  <si>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</si>
  <si>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</si>
  <si>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</si>
  <si>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</si>
  <si>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</si>
  <si>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</si>
  <si>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</si>
  <si>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</si>
  <si>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</si>
  <si>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</si>
  <si>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</si>
  <si>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</si>
  <si>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</si>
  <si>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</si>
  <si>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</si>
  <si>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</si>
  <si>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</si>
  <si>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</si>
  <si>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</si>
  <si>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</si>
  <si>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</si>
  <si>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</si>
  <si>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</si>
  <si>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</si>
  <si>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</si>
  <si>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</si>
  <si>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</si>
  <si>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</si>
  <si>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</si>
  <si>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</si>
  <si>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</si>
  <si>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</si>
  <si>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</si>
  <si>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</si>
  <si>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</si>
  <si>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</si>
  <si>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</si>
  <si>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</si>
  <si>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</si>
  <si>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</si>
  <si>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</si>
  <si>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</si>
  <si>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</si>
  <si>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</si>
  <si>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</si>
  <si>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</si>
  <si>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</si>
  <si>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</si>
  <si>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</si>
  <si>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</si>
  <si>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</si>
  <si>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</si>
  <si>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</si>
  <si>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</si>
  <si>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</si>
  <si>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</si>
  <si>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</si>
  <si>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</si>
  <si>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</si>
  <si>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</si>
  <si>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</si>
  <si>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</si>
  <si>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</si>
  <si>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</si>
  <si>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</si>
  <si>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</si>
  <si>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</si>
  <si>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</si>
  <si>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</si>
  <si>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</si>
  <si>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</si>
  <si>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</si>
  <si>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</si>
  <si>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</si>
  <si>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</si>
  <si>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</si>
  <si>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</si>
  <si>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</si>
  <si>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</si>
  <si>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</si>
  <si>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</si>
  <si>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</si>
  <si>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</si>
  <si>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</si>
  <si>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</si>
  <si>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</si>
  <si>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</si>
  <si>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</si>
  <si>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</si>
  <si>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</si>
  <si>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</si>
  <si>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</si>
  <si>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</si>
  <si>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</si>
  <si>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</si>
  <si>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</si>
  <si>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</si>
  <si>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</si>
  <si>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</si>
  <si>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</si>
  <si>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</si>
  <si>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</si>
  <si>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</si>
  <si>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</si>
  <si>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</si>
  <si>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</si>
  <si>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</si>
  <si>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</si>
  <si>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</si>
  <si>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</si>
  <si>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</si>
  <si>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</si>
  <si>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</si>
  <si>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</si>
  <si>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</si>
  <si>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</si>
  <si>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</si>
  <si>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</si>
  <si>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</si>
  <si>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</si>
  <si>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</si>
  <si>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</si>
  <si>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</si>
  <si>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</si>
  <si>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</si>
  <si>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</si>
  <si>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</si>
  <si>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</si>
  <si>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</si>
  <si>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</si>
  <si>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</si>
  <si>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</si>
  <si>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</si>
  <si>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</si>
  <si>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</si>
  <si>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</si>
  <si>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</si>
  <si>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</si>
  <si>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</si>
  <si>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</si>
  <si>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</si>
  <si>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</si>
  <si>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</si>
  <si>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</si>
  <si>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</si>
  <si>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</si>
  <si>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</si>
  <si>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</si>
  <si>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</si>
  <si>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</si>
  <si>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</si>
  <si>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</si>
  <si>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</si>
  <si>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</si>
  <si>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</si>
  <si>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</si>
  <si>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</si>
  <si>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</si>
  <si>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</si>
  <si>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</si>
  <si>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</si>
  <si>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</si>
  <si>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</si>
  <si>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</si>
  <si>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</si>
  <si>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</si>
  <si>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</si>
  <si>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</si>
  <si>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</si>
  <si>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</si>
  <si>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</si>
  <si>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</si>
  <si>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</si>
  <si>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</si>
  <si>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</si>
  <si>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</si>
  <si>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</si>
  <si>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</si>
  <si>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</si>
  <si>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</si>
  <si>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</si>
  <si>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</si>
  <si>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</si>
  <si>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</si>
  <si>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</si>
  <si>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</si>
  <si>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</si>
  <si>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</si>
  <si>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</si>
  <si>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</si>
  <si>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</si>
  <si>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</si>
  <si>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</si>
  <si>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</si>
  <si>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</si>
  <si>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</si>
  <si>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</si>
  <si>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</si>
  <si>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</si>
  <si>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</si>
  <si>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</si>
  <si>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</si>
  <si>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</si>
  <si>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</si>
  <si>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</si>
  <si>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</si>
  <si>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</si>
  <si>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</si>
  <si>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</si>
  <si>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</si>
  <si>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</si>
  <si>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</si>
  <si>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</si>
  <si>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</si>
  <si>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</si>
  <si>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</si>
  <si>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</si>
  <si>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</si>
  <si>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</si>
  <si>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</si>
  <si>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</si>
  <si>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</si>
  <si>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</si>
  <si>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</si>
  <si>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</si>
  <si>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</si>
  <si>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</si>
  <si>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</si>
  <si>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</si>
  <si>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</si>
  <si>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</si>
  <si>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</si>
  <si>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</si>
  <si>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</si>
  <si>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</si>
  <si>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</si>
  <si>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</si>
  <si>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</si>
  <si>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</si>
  <si>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</si>
  <si>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</si>
  <si>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</si>
  <si>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</si>
  <si>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</si>
  <si>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</si>
  <si>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</si>
  <si>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</si>
  <si>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</si>
  <si>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</si>
  <si>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</si>
  <si>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</si>
  <si>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</si>
  <si>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</si>
  <si>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</si>
  <si>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</si>
  <si>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</si>
  <si>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</si>
  <si>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</si>
  <si>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</si>
  <si>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</si>
  <si>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</si>
  <si>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</si>
  <si>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</si>
  <si>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</si>
  <si>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</si>
  <si>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</si>
  <si>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</si>
  <si>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</si>
  <si>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</si>
  <si>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</si>
  <si>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</si>
  <si>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</si>
  <si>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</si>
  <si>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</si>
  <si>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</si>
  <si>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</si>
  <si>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</si>
  <si>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</si>
  <si>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</si>
  <si>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</si>
  <si>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</si>
  <si>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</si>
  <si>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</si>
  <si>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</si>
  <si>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</si>
  <si>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</si>
  <si>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</si>
  <si>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</si>
  <si>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</si>
  <si>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</si>
  <si>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</si>
  <si>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</si>
  <si>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</si>
  <si>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</si>
  <si>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</si>
  <si>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</si>
  <si>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</si>
  <si>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</si>
  <si>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</si>
  <si>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</si>
  <si>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</si>
  <si>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</si>
  <si>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</si>
  <si>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</si>
  <si>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</si>
  <si>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</si>
  <si>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</si>
  <si>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</si>
  <si>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</si>
  <si>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</si>
  <si>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</si>
  <si>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</si>
  <si>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</si>
  <si>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</si>
  <si>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</si>
  <si>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</si>
  <si>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</si>
  <si>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</si>
  <si>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</si>
  <si>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</si>
  <si>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</si>
  <si>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</si>
  <si>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</si>
  <si>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</si>
  <si>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</si>
  <si>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</si>
  <si>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</si>
  <si>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</si>
  <si>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</si>
  <si>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</si>
  <si>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</si>
  <si>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</si>
  <si>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</si>
  <si>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</si>
  <si>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</si>
  <si>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</si>
  <si>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</si>
  <si>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</si>
  <si>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</si>
  <si>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</si>
  <si>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</si>
  <si>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</si>
  <si>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</si>
  <si>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</si>
  <si>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</si>
  <si>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</si>
  <si>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</si>
  <si>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</si>
  <si>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</si>
  <si>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</si>
  <si>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</si>
  <si>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</si>
  <si>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</si>
  <si>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</si>
  <si>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</si>
  <si>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</si>
  <si>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</si>
  <si>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</si>
  <si>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</si>
  <si>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</si>
  <si>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</si>
  <si>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</si>
  <si>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</si>
  <si>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</si>
  <si>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</si>
  <si>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</si>
  <si>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</si>
  <si>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</si>
  <si>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</si>
  <si>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</si>
  <si>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</si>
  <si>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</si>
  <si>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</si>
  <si>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</si>
  <si>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</si>
  <si>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</si>
  <si>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</si>
  <si>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</si>
  <si>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</si>
  <si>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</si>
  <si>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</si>
  <si>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</si>
  <si>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</si>
  <si>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</si>
  <si>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</si>
  <si>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</si>
  <si>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</si>
  <si>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</si>
  <si>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</si>
  <si>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</si>
  <si>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</si>
  <si>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</si>
  <si>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</si>
  <si>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</si>
  <si>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</si>
  <si>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</si>
  <si>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</si>
  <si>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</si>
  <si>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</si>
  <si>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</si>
  <si>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</si>
  <si>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</si>
  <si>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</si>
  <si>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</si>
  <si>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</si>
  <si>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</si>
  <si>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</si>
  <si>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</si>
  <si>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</si>
  <si>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</si>
  <si>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</si>
  <si>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</si>
  <si>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</si>
  <si>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</si>
  <si>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</si>
  <si>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</si>
  <si>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</si>
  <si>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</si>
  <si>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</si>
  <si>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</si>
  <si>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</si>
  <si>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</si>
  <si>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</si>
  <si>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</si>
  <si>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</si>
  <si>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</si>
  <si>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</si>
  <si>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</si>
  <si>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</si>
  <si>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</si>
  <si>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</si>
  <si>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</si>
  <si>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</si>
  <si>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</si>
  <si>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</si>
  <si>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</si>
  <si>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</si>
  <si>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</si>
  <si>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</si>
  <si>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</si>
  <si>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</si>
  <si>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</si>
  <si>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</si>
  <si>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</si>
  <si>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</si>
  <si>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</si>
  <si>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</si>
  <si>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</si>
  <si>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</si>
  <si>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</si>
  <si>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</si>
  <si>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</si>
  <si>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</si>
  <si>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</si>
  <si>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</si>
  <si>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</si>
  <si>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</si>
  <si>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</si>
  <si>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</si>
  <si>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</si>
  <si>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</si>
  <si>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</si>
  <si>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</si>
  <si>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</si>
  <si>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</si>
  <si>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</si>
  <si>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</si>
  <si>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</si>
  <si>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</si>
  <si>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</si>
  <si>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</si>
  <si>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</si>
  <si>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</si>
  <si>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</si>
  <si>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</si>
  <si>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</si>
  <si>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</si>
  <si>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</si>
  <si>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</si>
  <si>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</si>
  <si>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</si>
  <si>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</si>
  <si>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</si>
  <si>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</si>
  <si>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</si>
  <si>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</si>
  <si>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</si>
  <si>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</si>
  <si>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</si>
  <si>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</si>
  <si>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</si>
  <si>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</si>
  <si>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</si>
  <si>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</si>
  <si>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</si>
  <si>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</si>
  <si>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</si>
  <si>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</si>
  <si>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</si>
  <si>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</si>
  <si>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</si>
  <si>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</si>
  <si>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</si>
  <si>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</si>
  <si>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</si>
  <si>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</si>
  <si>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</si>
  <si>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</si>
  <si>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</si>
  <si>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</si>
  <si>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</si>
  <si>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</si>
  <si>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</si>
  <si>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</si>
  <si>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</si>
  <si>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</si>
  <si>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</si>
  <si>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</si>
  <si>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</si>
  <si>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</si>
  <si>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</si>
  <si>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</si>
  <si>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</si>
  <si>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</si>
  <si>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</si>
  <si>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</si>
  <si>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</si>
  <si>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</si>
  <si>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</si>
  <si>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</si>
  <si>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</si>
  <si>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</si>
  <si>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</si>
  <si>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</si>
  <si>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</si>
  <si>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</si>
  <si>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</si>
  <si>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</si>
  <si>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</si>
  <si>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</si>
  <si>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</si>
  <si>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</si>
  <si>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</si>
  <si>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</si>
  <si>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</si>
  <si>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</si>
  <si>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</si>
  <si>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</si>
  <si>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</si>
  <si>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</si>
  <si>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</si>
  <si>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</si>
  <si>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</si>
  <si>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</si>
  <si>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</si>
  <si>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</si>
  <si>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</si>
  <si>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</si>
  <si>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</si>
  <si>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</si>
  <si>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</si>
  <si>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</si>
  <si>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</si>
  <si>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</si>
  <si>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</si>
  <si>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</si>
  <si>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</si>
  <si>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</si>
  <si>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</si>
  <si>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</si>
  <si>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</si>
  <si>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</si>
  <si>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</si>
  <si>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</si>
  <si>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</si>
  <si>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</si>
  <si>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</si>
  <si>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</si>
  <si>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</si>
  <si>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</si>
  <si>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</si>
  <si>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</si>
  <si>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</si>
  <si>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</si>
  <si>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</si>
  <si>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</si>
  <si>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</si>
  <si>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</si>
  <si>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</si>
  <si>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</si>
  <si>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</si>
  <si>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</si>
  <si>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</si>
  <si>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</si>
  <si>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</si>
  <si>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</si>
  <si>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</si>
  <si>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</si>
  <si>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</si>
  <si>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</si>
  <si>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</si>
  <si>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</si>
  <si>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</si>
  <si>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</si>
  <si>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</si>
  <si>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</si>
  <si>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</si>
  <si>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</si>
  <si>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</si>
  <si>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</si>
  <si>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</si>
  <si>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</si>
  <si>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</si>
  <si>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</si>
  <si>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</si>
  <si>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</si>
  <si>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</si>
  <si>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</si>
  <si>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</si>
  <si>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</si>
  <si>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</si>
  <si>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</si>
  <si>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</si>
  <si>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</si>
  <si>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</si>
  <si>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</si>
  <si>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</si>
  <si>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</si>
  <si>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</si>
  <si>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</si>
  <si>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</si>
  <si>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</si>
  <si>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</si>
  <si>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</si>
  <si>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</si>
  <si>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</si>
  <si>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</si>
  <si>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</si>
  <si>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</si>
  <si>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</si>
  <si>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</si>
  <si>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</si>
  <si>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</si>
  <si>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</si>
  <si>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</si>
  <si>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</si>
  <si>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</si>
  <si>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</si>
  <si>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</si>
  <si>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</si>
  <si>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</si>
  <si>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</si>
  <si>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</si>
  <si>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</si>
  <si>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</si>
  <si>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</si>
  <si>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</si>
  <si>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</si>
  <si>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</si>
  <si>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</si>
  <si>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</si>
  <si>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</si>
  <si>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</si>
  <si>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</si>
  <si>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</si>
  <si>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</si>
  <si>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</si>
  <si>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</si>
  <si>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</si>
  <si>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</si>
  <si>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</si>
  <si>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</si>
  <si>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</si>
  <si>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</si>
  <si>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</si>
  <si>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</si>
  <si>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</si>
  <si>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</si>
  <si>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</si>
  <si>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</si>
  <si>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</si>
  <si>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</si>
  <si>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</si>
  <si>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</si>
  <si>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</si>
  <si>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</si>
  <si>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</si>
  <si>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</si>
  <si>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</si>
  <si>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</si>
  <si>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</si>
  <si>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</si>
  <si>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</si>
  <si>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</si>
  <si>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</si>
  <si>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</si>
  <si>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</si>
  <si>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</si>
  <si>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</si>
  <si>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</si>
  <si>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</si>
  <si>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</si>
  <si>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</si>
  <si>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</si>
  <si>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</si>
  <si>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</si>
  <si>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</si>
  <si>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</si>
  <si>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</si>
  <si>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</si>
  <si>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</si>
  <si>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</si>
  <si>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</si>
  <si>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</si>
  <si>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</si>
  <si>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</si>
  <si>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</si>
  <si>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</si>
  <si>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</si>
  <si>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</si>
  <si>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</si>
  <si>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</si>
  <si>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</si>
  <si>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</si>
  <si>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</si>
  <si>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</si>
  <si>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</si>
  <si>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</si>
  <si>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</si>
  <si>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</si>
  <si>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</si>
  <si>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</si>
  <si>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</si>
  <si>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</si>
  <si>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</si>
  <si>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</si>
  <si>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</si>
  <si>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</si>
  <si>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</si>
  <si>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</si>
  <si>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</si>
  <si>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</si>
  <si>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</si>
  <si>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</si>
  <si>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</si>
  <si>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</si>
  <si>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</si>
  <si>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</si>
  <si>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</si>
  <si>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</si>
  <si>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</si>
  <si>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</si>
  <si>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</si>
  <si>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</si>
  <si>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</si>
  <si>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</si>
  <si>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</si>
  <si>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</si>
  <si>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</si>
  <si>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</si>
  <si>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</si>
  <si>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</si>
  <si>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</si>
  <si>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</si>
  <si>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</si>
  <si>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</si>
  <si>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</si>
  <si>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</si>
  <si>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</si>
  <si>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</si>
  <si>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</si>
  <si>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</si>
  <si>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</si>
  <si>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</si>
  <si>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</si>
  <si>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</si>
  <si>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</si>
  <si>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</si>
  <si>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</si>
  <si>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</si>
  <si>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</si>
  <si>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</si>
  <si>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</si>
  <si>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</si>
  <si>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</si>
  <si>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</si>
  <si>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</si>
  <si>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</si>
  <si>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</si>
  <si>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</si>
  <si>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</si>
  <si>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</si>
  <si>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</si>
  <si>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</si>
  <si>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</si>
  <si>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</si>
  <si>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</si>
  <si>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</si>
  <si>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</si>
  <si>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</si>
  <si>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</si>
  <si>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</si>
  <si>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</si>
  <si>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</si>
  <si>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</si>
  <si>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</si>
  <si>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</si>
  <si>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</si>
  <si>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</si>
  <si>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</si>
  <si>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</si>
  <si>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</si>
  <si>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</si>
  <si>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</si>
  <si>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</si>
  <si>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</si>
  <si>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</si>
  <si>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</si>
  <si>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</si>
  <si>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</si>
  <si>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</si>
  <si>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</si>
  <si>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</si>
  <si>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</si>
  <si>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</si>
  <si>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</si>
  <si>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</si>
  <si>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</si>
  <si>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</si>
  <si>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</si>
  <si>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</si>
  <si>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</si>
  <si>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</si>
  <si>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</si>
  <si>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</si>
  <si>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</si>
  <si>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</si>
  <si>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</si>
  <si>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</si>
  <si>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</si>
  <si>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</si>
  <si>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</si>
  <si>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</si>
  <si>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</si>
  <si>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</si>
  <si>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</si>
  <si>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</si>
  <si>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</si>
  <si>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</si>
  <si>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</si>
  <si>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</si>
  <si>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</si>
  <si>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</si>
  <si>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</si>
  <si>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</si>
  <si>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</si>
  <si>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</si>
  <si>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</si>
  <si>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</si>
  <si>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</si>
  <si>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</si>
  <si>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</si>
  <si>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</si>
  <si>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</si>
  <si>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</si>
  <si>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</si>
  <si>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</si>
  <si>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</si>
  <si>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</si>
  <si>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</si>
  <si>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</si>
  <si>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</si>
  <si>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</si>
  <si>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</si>
  <si>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</si>
  <si>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</si>
  <si>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</si>
  <si>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</si>
  <si>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</si>
  <si>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</si>
  <si>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</si>
  <si>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</si>
  <si>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</si>
  <si>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</si>
  <si>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</si>
  <si>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</si>
  <si>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</si>
  <si>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</si>
  <si>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</si>
  <si>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</si>
  <si>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</si>
  <si>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</si>
  <si>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</si>
  <si>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</si>
  <si>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</si>
  <si>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</si>
  <si>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</si>
  <si>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</si>
  <si>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</si>
  <si>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</si>
  <si>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</si>
  <si>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</si>
  <si>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</si>
  <si>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</si>
  <si>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</si>
  <si>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</si>
  <si>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</si>
  <si>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</si>
  <si>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</si>
  <si>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</si>
  <si>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</si>
  <si>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</si>
  <si>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</si>
  <si>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</si>
  <si>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</si>
  <si>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</si>
  <si>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</si>
  <si>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</si>
  <si>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</si>
  <si>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</si>
  <si>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</si>
  <si>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</si>
  <si>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</si>
  <si>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</si>
  <si>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</si>
  <si>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</si>
  <si>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</si>
  <si>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</si>
  <si>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</si>
  <si>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</si>
  <si>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</si>
  <si>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</si>
  <si>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</si>
  <si>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</si>
  <si>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</si>
  <si>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</si>
  <si>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</si>
  <si>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</si>
  <si>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</si>
  <si>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</si>
  <si>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</si>
  <si>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</si>
  <si>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</si>
  <si>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</si>
  <si>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</si>
  <si>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</si>
  <si>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</si>
  <si>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</si>
  <si>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</si>
  <si>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</si>
  <si>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</si>
  <si>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</si>
  <si>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</si>
  <si>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</si>
  <si>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</si>
  <si>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</si>
  <si>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</si>
  <si>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</si>
  <si>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</si>
  <si>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</si>
  <si>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</si>
  <si>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</si>
  <si>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</si>
  <si>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</si>
  <si>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</si>
  <si>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</si>
  <si>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</si>
  <si>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</si>
  <si>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</si>
  <si>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</si>
  <si>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</si>
  <si>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</si>
  <si>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</si>
  <si>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</si>
  <si>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</si>
  <si>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</si>
  <si>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</si>
  <si>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</si>
  <si>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</si>
  <si>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</si>
  <si>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</si>
  <si>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</si>
  <si>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</si>
  <si>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</si>
  <si>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</si>
  <si>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</si>
  <si>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</si>
  <si>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</si>
  <si>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</si>
  <si>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</si>
  <si>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</si>
  <si>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</si>
  <si>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</si>
  <si>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</si>
  <si>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</si>
  <si>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</si>
  <si>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</si>
  <si>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</si>
  <si>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</si>
  <si>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</si>
  <si>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</si>
  <si>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</si>
  <si>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</si>
  <si>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</si>
  <si>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</si>
  <si>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</si>
  <si>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</si>
  <si>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</si>
  <si>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</si>
  <si>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</si>
  <si>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</si>
  <si>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</si>
  <si>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</si>
  <si>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</si>
  <si>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</si>
  <si>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</si>
  <si>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</si>
  <si>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</si>
  <si>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</si>
  <si>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</si>
  <si>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</si>
  <si>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</si>
  <si>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</si>
  <si>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</si>
  <si>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</si>
  <si>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</si>
  <si>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</si>
  <si>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</si>
  <si>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</si>
  <si>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</si>
  <si>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</si>
  <si>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</si>
  <si>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</si>
  <si>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</si>
  <si>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</si>
  <si>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</si>
  <si>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</si>
  <si>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</si>
  <si>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</si>
  <si>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</si>
  <si>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</si>
  <si>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</si>
  <si>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</si>
  <si>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</si>
  <si>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</si>
  <si>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</si>
  <si>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</si>
  <si>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</si>
  <si>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</si>
  <si>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</si>
  <si>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</si>
  <si>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</si>
  <si>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</si>
  <si>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</si>
  <si>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</si>
  <si>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</si>
  <si>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</si>
  <si>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</si>
  <si>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</si>
  <si>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</si>
  <si>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</si>
  <si>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</si>
  <si>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</si>
  <si>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</si>
  <si>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</si>
  <si>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</si>
  <si>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</si>
  <si>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</si>
  <si>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</si>
  <si>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</si>
  <si>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</si>
  <si>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</si>
  <si>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</si>
  <si>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</si>
  <si>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</si>
  <si>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</si>
  <si>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</si>
  <si>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</si>
  <si>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</si>
  <si>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</si>
  <si>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</si>
  <si>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</si>
  <si>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</si>
  <si>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</si>
  <si>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</si>
  <si>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</si>
  <si>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</si>
  <si>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</si>
  <si>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</si>
  <si>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</si>
  <si>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</si>
  <si>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</si>
  <si>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</si>
  <si>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</si>
  <si>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</si>
  <si>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</si>
  <si>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</si>
  <si>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</si>
  <si>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</si>
  <si>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</si>
  <si>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</si>
  <si>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</si>
  <si>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</si>
  <si>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</si>
  <si>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</si>
  <si>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</si>
  <si>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</si>
  <si>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</si>
  <si>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</si>
  <si>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</si>
  <si>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</si>
  <si>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</si>
  <si>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</si>
  <si>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</si>
  <si>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</si>
  <si>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</si>
  <si>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</si>
  <si>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</si>
  <si>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</si>
  <si>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</si>
  <si>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</si>
  <si>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</si>
  <si>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</si>
  <si>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</si>
  <si>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</si>
  <si>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</si>
  <si>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</si>
  <si>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</si>
  <si>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</si>
  <si>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</si>
  <si>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</si>
  <si>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</si>
  <si>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</si>
  <si>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</si>
  <si>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</si>
  <si>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</si>
  <si>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</si>
  <si>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</si>
  <si>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</si>
  <si>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</si>
  <si>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</si>
  <si>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</si>
  <si>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</si>
  <si>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</si>
  <si>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</si>
  <si>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</si>
  <si>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</si>
  <si>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</si>
  <si>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</si>
  <si>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</si>
  <si>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</si>
  <si>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</si>
  <si>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</si>
  <si>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</si>
  <si>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</si>
  <si>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</si>
  <si>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</si>
  <si>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</si>
  <si>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</si>
  <si>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</si>
  <si>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</si>
  <si>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</si>
  <si>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</si>
  <si>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</si>
  <si>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</si>
  <si>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</si>
  <si>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</si>
  <si>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</si>
  <si>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</si>
  <si>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</si>
  <si>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</si>
  <si>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</si>
  <si>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</si>
  <si>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</si>
  <si>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</si>
  <si>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</si>
  <si>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</si>
  <si>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</si>
  <si>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</si>
  <si>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</si>
  <si>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</si>
  <si>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</si>
  <si>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</si>
  <si>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</si>
  <si>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</si>
  <si>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</si>
  <si>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</si>
  <si>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</si>
  <si>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</si>
  <si>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</si>
  <si>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</si>
  <si>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</si>
  <si>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</si>
  <si>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</si>
  <si>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</si>
  <si>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</si>
  <si>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</si>
  <si>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</si>
  <si>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</si>
  <si>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</si>
  <si>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</si>
  <si>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</si>
  <si>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</si>
  <si>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</si>
  <si>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</si>
  <si>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</si>
  <si>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</si>
  <si>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</si>
  <si>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</si>
  <si>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</si>
  <si>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</si>
  <si>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</si>
  <si>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</si>
  <si>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</si>
  <si>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</si>
  <si>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</si>
  <si>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</si>
  <si>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</si>
  <si>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</si>
  <si>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</si>
  <si>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</si>
  <si>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</si>
  <si>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</si>
  <si>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</si>
  <si>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</si>
  <si>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</si>
  <si>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</si>
  <si>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</si>
  <si>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</si>
  <si>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</si>
  <si>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</si>
  <si>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</si>
  <si>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</si>
  <si>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</si>
  <si>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</si>
  <si>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</si>
  <si>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</si>
  <si>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</si>
  <si>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</si>
  <si>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</si>
  <si>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</si>
  <si>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</si>
  <si>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</si>
  <si>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</si>
  <si>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</si>
  <si>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</si>
  <si>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</si>
  <si>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</si>
  <si>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</si>
  <si>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</si>
  <si>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</si>
  <si>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</si>
  <si>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</si>
  <si>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</si>
  <si>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</si>
  <si>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</si>
  <si>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</si>
  <si>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</si>
  <si>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</si>
  <si>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</si>
  <si>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</si>
  <si>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</si>
  <si>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</si>
  <si>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</si>
  <si>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</si>
  <si>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</si>
  <si>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</si>
  <si>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</si>
  <si>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</si>
  <si>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</si>
  <si>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</si>
  <si>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</si>
  <si>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</si>
  <si>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</si>
  <si>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</si>
  <si>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</si>
  <si>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</si>
  <si>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</si>
  <si>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</si>
  <si>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</si>
  <si>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</si>
  <si>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</si>
  <si>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</si>
  <si>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</si>
  <si>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</si>
  <si>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</si>
  <si>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</si>
  <si>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</si>
  <si>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</si>
  <si>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</si>
  <si>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</si>
  <si>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</si>
  <si>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</si>
  <si>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</si>
  <si>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</si>
  <si>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</si>
  <si>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</si>
  <si>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</si>
  <si>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</si>
  <si>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</si>
  <si>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</si>
  <si>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</si>
  <si>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</si>
  <si>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</si>
  <si>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</si>
  <si>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</si>
  <si>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</si>
  <si>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</si>
  <si>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</si>
  <si>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</si>
  <si>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</si>
  <si>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</si>
  <si>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</si>
  <si>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</si>
  <si>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</si>
  <si>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</si>
  <si>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</si>
  <si>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</si>
  <si>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</si>
  <si>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</si>
  <si>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</si>
  <si>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</si>
  <si>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</si>
  <si>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</si>
  <si>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</si>
  <si>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</si>
  <si>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</si>
  <si>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</si>
  <si>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</si>
  <si>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</si>
  <si>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</si>
  <si>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</si>
  <si>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</si>
  <si>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</si>
  <si>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</si>
  <si>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</si>
  <si>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</si>
  <si>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</si>
  <si>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</si>
  <si>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</si>
  <si>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</si>
  <si>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</si>
  <si>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</si>
  <si>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</si>
  <si>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</si>
  <si>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</si>
  <si>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</si>
  <si>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</si>
  <si>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</si>
  <si>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</si>
  <si>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</si>
  <si>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</si>
  <si>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</si>
  <si>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</si>
  <si>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</si>
  <si>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</si>
  <si>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</si>
  <si>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</si>
  <si>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</si>
  <si>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</si>
  <si>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</si>
  <si>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</si>
  <si>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</si>
  <si>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</si>
  <si>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</si>
  <si>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</si>
  <si>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</si>
  <si>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</si>
  <si>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</si>
  <si>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</si>
  <si>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</si>
  <si>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</si>
  <si>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</si>
  <si>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</si>
  <si>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</si>
  <si>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</si>
  <si>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</si>
  <si>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</si>
  <si>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</si>
  <si>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</si>
  <si>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</si>
  <si>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</si>
  <si>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</si>
  <si>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</si>
  <si>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</si>
  <si>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</si>
  <si>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</si>
  <si>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</si>
  <si>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</si>
  <si>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</si>
  <si>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</si>
  <si>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</si>
  <si>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</si>
  <si>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</si>
  <si>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</si>
  <si>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</si>
  <si>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</si>
  <si>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</si>
  <si>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</si>
  <si>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</si>
  <si>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</si>
  <si>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</si>
  <si>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</si>
  <si>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</si>
  <si>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</si>
  <si>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</si>
  <si>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</si>
  <si>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</si>
  <si>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</si>
  <si>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</si>
  <si>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</si>
  <si>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</si>
  <si>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</si>
  <si>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</si>
  <si>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</si>
  <si>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</si>
  <si>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</si>
  <si>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</si>
  <si>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</si>
  <si>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</si>
  <si>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</si>
  <si>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</si>
  <si>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</si>
  <si>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</si>
  <si>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</si>
  <si>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</si>
  <si>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</si>
  <si>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</si>
  <si>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</si>
  <si>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</si>
  <si>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</si>
  <si>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</si>
  <si>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</si>
  <si>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</si>
  <si>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</si>
  <si>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</si>
  <si>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</si>
  <si>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</si>
  <si>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</si>
  <si>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</si>
  <si>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</si>
  <si>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</si>
  <si>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</si>
  <si>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</si>
  <si>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</si>
  <si>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</si>
  <si>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</si>
  <si>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</si>
  <si>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</si>
  <si>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</si>
  <si>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</si>
  <si>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</si>
  <si>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</si>
  <si>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</si>
  <si>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</si>
  <si>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</si>
  <si>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</si>
  <si>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</si>
  <si>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</si>
  <si>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</si>
  <si>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</si>
  <si>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</si>
  <si>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</si>
  <si>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</si>
  <si>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</si>
  <si>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</si>
  <si>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</si>
  <si>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</si>
  <si>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</si>
  <si>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</si>
  <si>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</si>
  <si>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</si>
  <si>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</si>
  <si>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</si>
  <si>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</si>
  <si>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</si>
  <si>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</si>
  <si>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</si>
  <si>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</si>
  <si>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</si>
  <si>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</si>
  <si>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</si>
  <si>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</si>
  <si>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</si>
  <si>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</si>
  <si>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</si>
  <si>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</si>
  <si>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</si>
  <si>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</si>
  <si>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</si>
  <si>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</si>
  <si>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</si>
  <si>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</si>
  <si>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</si>
  <si>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</si>
  <si>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</si>
  <si>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</si>
  <si>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</si>
  <si>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</si>
  <si>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</si>
  <si>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</si>
  <si>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</si>
  <si>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</si>
  <si>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</si>
  <si>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</si>
  <si>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</si>
  <si>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</si>
  <si>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</si>
  <si>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</si>
  <si>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</si>
  <si>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</si>
  <si>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</si>
  <si>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</si>
  <si>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</si>
  <si>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</si>
  <si>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</si>
  <si>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</si>
  <si>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</si>
  <si>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</si>
  <si>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</si>
  <si>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</si>
  <si>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</si>
  <si>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</si>
  <si>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</si>
  <si>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</si>
  <si>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</si>
  <si>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</si>
  <si>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</si>
  <si>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</si>
  <si>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</si>
  <si>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</si>
  <si>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</si>
  <si>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</si>
  <si>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</si>
  <si>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</si>
  <si>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</si>
  <si>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</si>
  <si>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</si>
  <si>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</si>
  <si>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</si>
  <si>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</si>
  <si>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</si>
  <si>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</si>
  <si>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</si>
  <si>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</si>
  <si>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</si>
  <si>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</si>
  <si>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</si>
  <si>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</si>
  <si>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</si>
  <si>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</si>
  <si>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</si>
  <si>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</si>
  <si>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</si>
  <si>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</si>
  <si>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</si>
  <si>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</si>
  <si>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</si>
  <si>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</si>
  <si>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</si>
  <si>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</si>
  <si>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</si>
  <si>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</si>
  <si>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</si>
  <si>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</si>
  <si>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</si>
  <si>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</si>
  <si>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</si>
  <si>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</si>
  <si>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</si>
  <si>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</si>
  <si>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</si>
  <si>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</si>
  <si>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</si>
  <si>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</si>
  <si>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</si>
  <si>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</si>
  <si>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</si>
  <si>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</si>
  <si>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</si>
  <si>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</si>
  <si>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</si>
  <si>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</si>
  <si>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</si>
  <si>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</si>
  <si>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</si>
  <si>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</si>
  <si>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</si>
  <si>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</si>
  <si>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</si>
  <si>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</si>
  <si>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</si>
  <si>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</si>
  <si>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</si>
  <si>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</si>
  <si>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</si>
  <si>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</si>
  <si>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</si>
  <si>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</si>
  <si>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</si>
  <si>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</si>
  <si>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</si>
  <si>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</si>
  <si>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</si>
  <si>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</si>
  <si>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</si>
  <si>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</si>
  <si>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</si>
  <si>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</si>
  <si>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</si>
  <si>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</si>
  <si>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</si>
  <si>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</si>
  <si>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</si>
  <si>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</si>
  <si>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</si>
  <si>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</si>
  <si>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</si>
  <si>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</si>
  <si>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</si>
  <si>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</si>
  <si>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</si>
  <si>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</si>
  <si>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</si>
  <si>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</si>
  <si>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</si>
  <si>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</si>
  <si>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</si>
  <si>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</si>
  <si>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</si>
  <si>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</si>
  <si>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</si>
  <si>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</si>
  <si>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</si>
  <si>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</si>
  <si>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</si>
  <si>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</si>
  <si>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</si>
  <si>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</si>
  <si>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</si>
  <si>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</si>
  <si>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</si>
  <si>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</si>
  <si>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</si>
  <si>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</si>
  <si>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</si>
  <si>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</si>
  <si>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</si>
  <si>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</si>
  <si>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</si>
  <si>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</si>
  <si>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</si>
  <si>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</si>
  <si>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</si>
  <si>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</si>
  <si>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</si>
  <si>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</si>
  <si>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</si>
  <si>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</si>
  <si>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</si>
  <si>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</si>
  <si>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</si>
  <si>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</si>
  <si>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</si>
  <si>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</si>
  <si>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</si>
  <si>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</si>
  <si>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</si>
  <si>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</si>
  <si>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</si>
  <si>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</si>
  <si>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</si>
  <si>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</si>
  <si>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</si>
  <si>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</si>
  <si>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</si>
  <si>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</si>
  <si>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</si>
  <si>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</si>
  <si>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</si>
  <si>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</si>
  <si>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</si>
  <si>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</si>
  <si>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</si>
  <si>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</si>
  <si>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</si>
  <si>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</si>
  <si>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</si>
  <si>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</si>
  <si>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</si>
  <si>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</si>
  <si>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</si>
  <si>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</si>
  <si>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</si>
  <si>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</si>
  <si>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</si>
  <si>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</si>
  <si>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</si>
  <si>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</si>
  <si>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</si>
  <si>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</si>
  <si>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</si>
  <si>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</si>
  <si>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</si>
  <si>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</si>
  <si>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</si>
  <si>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</si>
  <si>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</si>
  <si>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</si>
  <si>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</si>
  <si>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</si>
  <si>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</si>
  <si>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</si>
  <si>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</si>
  <si>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</si>
  <si>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</si>
  <si>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</si>
  <si>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</si>
  <si>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</si>
  <si>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</si>
  <si>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</si>
  <si>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</si>
  <si>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</si>
  <si>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</si>
  <si>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</si>
  <si>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</si>
  <si>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</si>
  <si>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</si>
  <si>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</si>
  <si>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</si>
  <si>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</si>
  <si>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</si>
  <si>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</si>
  <si>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</si>
  <si>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</si>
  <si>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</si>
  <si>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</si>
  <si>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</si>
  <si>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</si>
  <si>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</si>
  <si>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</si>
  <si>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</si>
  <si>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</si>
  <si>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</si>
  <si>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</si>
  <si>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</si>
  <si>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</si>
  <si>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</si>
  <si>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</si>
  <si>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</si>
  <si>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</si>
  <si>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</si>
  <si>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</si>
  <si>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</si>
  <si>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</si>
  <si>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</si>
  <si>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</si>
  <si>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</si>
  <si>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</si>
  <si>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</si>
  <si>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</si>
  <si>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</si>
  <si>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</si>
  <si>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</si>
  <si>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</si>
  <si>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</si>
  <si>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</si>
  <si>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</si>
  <si>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</si>
  <si>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</si>
  <si>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</si>
  <si>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</si>
  <si>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</si>
  <si>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</si>
  <si>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</si>
  <si>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</si>
  <si>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</si>
  <si>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</si>
  <si>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</si>
  <si>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</si>
  <si>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</si>
  <si>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</si>
  <si>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</si>
  <si>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</si>
  <si>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</si>
  <si>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</si>
  <si>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</si>
  <si>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</si>
  <si>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</si>
  <si>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</si>
  <si>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</si>
  <si>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</si>
  <si>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</si>
  <si>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</si>
  <si>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</si>
  <si>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</si>
  <si>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</si>
  <si>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</si>
  <si>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</si>
  <si>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</si>
  <si>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</si>
  <si>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</si>
  <si>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</si>
  <si>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</si>
  <si>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</si>
  <si>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</si>
  <si>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</si>
  <si>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</si>
  <si>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</si>
  <si>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</si>
  <si>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</si>
  <si>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</si>
  <si>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</si>
  <si>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</si>
  <si>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</si>
  <si>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</si>
  <si>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</si>
  <si>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</si>
  <si>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</si>
  <si>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</si>
  <si>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</si>
  <si>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</si>
  <si>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</si>
  <si>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</si>
  <si>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</si>
  <si>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</si>
  <si>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</si>
  <si>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</si>
  <si>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</si>
  <si>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</si>
  <si>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</si>
  <si>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</si>
  <si>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</si>
  <si>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</si>
  <si>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</si>
  <si>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</si>
  <si>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</si>
  <si>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</si>
  <si>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</si>
  <si>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</si>
  <si>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</si>
  <si>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</si>
  <si>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</si>
  <si>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</si>
  <si>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</si>
  <si>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</si>
  <si>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</si>
  <si>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</si>
  <si>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</si>
  <si>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</si>
  <si>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</si>
  <si>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</si>
  <si>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</si>
  <si>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</si>
  <si>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</si>
  <si>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</si>
  <si>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</si>
  <si>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</si>
  <si>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</si>
  <si>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</si>
  <si>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</si>
  <si>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</si>
  <si>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</si>
  <si>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</si>
  <si>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</si>
  <si>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</si>
  <si>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</si>
  <si>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</si>
  <si>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</si>
  <si>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</si>
  <si>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</si>
  <si>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</si>
  <si>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</si>
  <si>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</si>
  <si>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</si>
  <si>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</si>
  <si>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</si>
  <si>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</si>
  <si>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</si>
  <si>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</si>
  <si>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</si>
  <si>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</si>
  <si>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</si>
  <si>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</si>
  <si>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</si>
  <si>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</si>
  <si>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</si>
  <si>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</si>
  <si>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</si>
  <si>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</si>
  <si>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</si>
  <si>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</si>
  <si>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</si>
  <si>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</si>
  <si>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</si>
  <si>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</si>
  <si>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</si>
  <si>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</si>
  <si>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</si>
  <si>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</si>
  <si>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</si>
  <si>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</si>
  <si>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</si>
  <si>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</si>
  <si>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</si>
  <si>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</si>
  <si>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</si>
  <si>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</si>
  <si>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</si>
  <si>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</si>
  <si>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</si>
  <si>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</si>
  <si>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</si>
  <si>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</si>
  <si>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</si>
  <si>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</si>
  <si>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</si>
  <si>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</si>
  <si>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</si>
  <si>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</si>
  <si>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</si>
  <si>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</si>
  <si>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</si>
  <si>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</si>
  <si>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</si>
  <si>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</si>
  <si>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</si>
  <si>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</si>
  <si>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</si>
  <si>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</si>
  <si>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</si>
  <si>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</si>
  <si>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</si>
  <si>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</si>
  <si>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</si>
  <si>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</si>
  <si>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</si>
  <si>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</si>
  <si>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</si>
  <si>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</si>
  <si>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</si>
  <si>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</si>
  <si>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</si>
  <si>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</si>
  <si>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</si>
  <si>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</si>
  <si>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</si>
  <si>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</si>
  <si>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</si>
  <si>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</si>
  <si>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</si>
  <si>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</si>
  <si>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</si>
  <si>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</si>
  <si>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</si>
  <si>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</si>
  <si>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</si>
  <si>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</si>
  <si>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</si>
  <si>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</si>
  <si>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</si>
  <si>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</si>
  <si>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</si>
  <si>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</si>
  <si>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</si>
  <si>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</si>
  <si>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</si>
  <si>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</si>
  <si>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</si>
  <si>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</si>
  <si>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</si>
  <si>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</si>
  <si>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</si>
  <si>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</si>
  <si>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</si>
  <si>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</si>
  <si>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</si>
  <si>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</si>
  <si>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</si>
  <si>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</si>
  <si>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</si>
  <si>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</si>
  <si>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</si>
  <si>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</si>
  <si>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</si>
  <si>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</si>
  <si>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</si>
  <si>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</si>
  <si>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</si>
  <si>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</si>
  <si>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</si>
  <si>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</si>
  <si>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</si>
  <si>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</si>
  <si>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</si>
  <si>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</si>
  <si>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</si>
  <si>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</si>
  <si>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</si>
  <si>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</si>
  <si>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</si>
  <si>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</si>
  <si>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</si>
  <si>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</si>
  <si>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</si>
  <si>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</si>
  <si>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</si>
  <si>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</si>
  <si>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</si>
  <si>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</si>
  <si>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</si>
  <si>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</si>
  <si>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</si>
  <si>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</si>
  <si>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</si>
  <si>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</si>
  <si>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</si>
  <si>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</si>
  <si>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</si>
  <si>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</si>
  <si>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</si>
  <si>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</si>
  <si>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</si>
  <si>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</si>
  <si>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</si>
  <si>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</si>
  <si>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</si>
  <si>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</si>
  <si>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</si>
  <si>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</si>
  <si>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</si>
  <si>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</si>
  <si>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</si>
  <si>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</si>
  <si>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</si>
  <si>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</si>
  <si>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</si>
  <si>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</si>
  <si>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</si>
  <si>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</si>
  <si>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</si>
  <si>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</si>
  <si>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</si>
  <si>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</si>
  <si>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</si>
  <si>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</si>
  <si>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</si>
  <si>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</si>
  <si>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</si>
  <si>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</si>
  <si>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</si>
  <si>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</si>
  <si>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</si>
  <si>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</si>
  <si>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</si>
  <si>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</si>
  <si>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</si>
  <si>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</si>
  <si>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</si>
  <si>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</si>
  <si>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</si>
  <si>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</si>
  <si>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</si>
  <si>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</si>
  <si>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</si>
  <si>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</si>
  <si>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</si>
  <si>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</si>
  <si>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</si>
  <si>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</si>
  <si>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</si>
  <si>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</si>
  <si>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</si>
  <si>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</si>
  <si>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</si>
  <si>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</si>
  <si>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</si>
  <si>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</si>
  <si>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</si>
  <si>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</si>
  <si>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</si>
  <si>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</si>
  <si>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</si>
  <si>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</si>
  <si>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</si>
  <si>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</si>
  <si>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</si>
  <si>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</si>
  <si>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</si>
  <si>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</si>
  <si>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</si>
  <si>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</si>
  <si>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</si>
  <si>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</si>
  <si>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</si>
  <si>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</si>
  <si>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</si>
  <si>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</si>
  <si>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</si>
  <si>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</si>
  <si>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</si>
  <si>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</si>
  <si>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</si>
  <si>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</si>
  <si>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</si>
  <si>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</si>
  <si>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</si>
  <si>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</si>
  <si>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</si>
  <si>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</si>
  <si>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</si>
  <si>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</si>
  <si>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</si>
  <si>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</si>
  <si>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</si>
  <si>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</si>
  <si>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</si>
  <si>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</si>
  <si>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</si>
  <si>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</si>
  <si>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</si>
  <si>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</si>
  <si>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</si>
  <si>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</si>
  <si>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</si>
  <si>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</si>
  <si>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</si>
  <si>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</si>
  <si>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</si>
  <si>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</si>
  <si>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</si>
  <si>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</si>
  <si>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</si>
  <si>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</si>
  <si>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</si>
  <si>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</si>
  <si>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</si>
  <si>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</si>
  <si>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</si>
  <si>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</si>
  <si>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</si>
  <si>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</si>
  <si>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</si>
  <si>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</si>
  <si>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</si>
  <si>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</si>
  <si>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</si>
  <si>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</si>
  <si>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</si>
  <si>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</si>
  <si>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</si>
  <si>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</si>
  <si>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</si>
  <si>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</si>
  <si>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</si>
  <si>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</si>
  <si>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</si>
  <si>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</si>
  <si>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</si>
  <si>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</si>
  <si>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</si>
  <si>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</si>
  <si>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</si>
  <si>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</si>
  <si>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</si>
  <si>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</si>
  <si>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</si>
  <si>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</si>
  <si>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</si>
  <si>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</si>
  <si>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</si>
  <si>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</si>
  <si>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</si>
  <si>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</si>
  <si>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</si>
  <si>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</si>
  <si>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</si>
  <si>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</si>
  <si>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</si>
  <si>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</si>
  <si>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</si>
  <si>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</si>
  <si>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</si>
  <si>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</si>
  <si>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</si>
  <si>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</si>
  <si>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</si>
  <si>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</si>
  <si>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</si>
  <si>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</si>
  <si>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</si>
  <si>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</si>
  <si>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</si>
  <si>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</si>
  <si>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</si>
  <si>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</si>
  <si>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</si>
  <si>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</si>
  <si>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</si>
  <si>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</si>
  <si>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</si>
  <si>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</si>
  <si>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</si>
  <si>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</si>
  <si>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</si>
  <si>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</si>
  <si>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</si>
  <si>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</si>
  <si>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</si>
  <si>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</si>
  <si>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</si>
  <si>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</si>
  <si>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</si>
  <si>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</si>
  <si>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</si>
  <si>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</si>
  <si>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</si>
  <si>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</si>
  <si>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</si>
  <si>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</si>
  <si>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</si>
  <si>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</si>
  <si>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</si>
  <si>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</si>
  <si>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</si>
  <si>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</si>
  <si>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</si>
  <si>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</si>
  <si>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</si>
  <si>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</si>
  <si>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</si>
  <si>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</si>
  <si>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</si>
  <si>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</si>
  <si>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</si>
  <si>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</si>
  <si>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</si>
  <si>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</si>
  <si>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</si>
  <si>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</si>
  <si>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</si>
  <si>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</si>
  <si>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</si>
  <si>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</si>
  <si>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</si>
  <si>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</si>
  <si>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</si>
  <si>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</si>
  <si>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</si>
  <si>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</si>
  <si>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</si>
  <si>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</si>
  <si>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</si>
  <si>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</si>
  <si>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</si>
  <si>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</si>
  <si>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</si>
  <si>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</si>
  <si>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</si>
  <si>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</si>
  <si>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</si>
  <si>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</si>
  <si>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</si>
  <si>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</si>
  <si>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</si>
  <si>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</si>
  <si>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</si>
  <si>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</si>
  <si>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</si>
  <si>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</si>
  <si>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</si>
  <si>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</si>
  <si>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</si>
  <si>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</si>
  <si>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</si>
  <si>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</si>
  <si>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</si>
  <si>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</si>
  <si>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</si>
  <si>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</si>
  <si>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</si>
  <si>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</si>
  <si>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</si>
  <si>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</si>
  <si>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</si>
  <si>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</si>
  <si>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</si>
  <si>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</si>
  <si>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</si>
  <si>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</si>
  <si>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</si>
  <si>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</si>
  <si>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</si>
  <si>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</si>
  <si>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</si>
  <si>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</si>
  <si>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</si>
  <si>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</si>
  <si>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</si>
  <si>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</si>
  <si>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</si>
  <si>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</si>
  <si>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</si>
  <si>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</si>
  <si>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</si>
  <si>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</si>
  <si>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</si>
  <si>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</si>
  <si>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</si>
  <si>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</si>
  <si>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</si>
  <si>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</si>
  <si>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</si>
  <si>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</si>
  <si>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</si>
  <si>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</si>
  <si>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</si>
  <si>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</si>
  <si>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</si>
  <si>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</si>
  <si>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</si>
  <si>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</si>
  <si>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</si>
  <si>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</si>
  <si>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</si>
  <si>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</si>
  <si>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</si>
  <si>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</si>
  <si>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</si>
  <si>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</si>
  <si>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</si>
  <si>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</si>
  <si>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</si>
  <si>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</si>
  <si>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</si>
  <si>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</si>
  <si>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</si>
  <si>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</si>
  <si>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</si>
  <si>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</si>
  <si>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</si>
  <si>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</si>
  <si>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</si>
  <si>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</si>
  <si>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</si>
  <si>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</si>
  <si>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</si>
  <si>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</si>
  <si>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</si>
  <si>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</si>
  <si>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</si>
  <si>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</si>
  <si>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</si>
  <si>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</si>
  <si>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</si>
  <si>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</si>
  <si>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</si>
  <si>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</si>
  <si>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</si>
  <si>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</si>
  <si>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</si>
  <si>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</si>
  <si>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</si>
  <si>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</si>
  <si>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</si>
  <si>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</si>
  <si>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</si>
  <si>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</si>
  <si>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</si>
  <si>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</si>
  <si>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</si>
  <si>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</si>
  <si>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</si>
  <si>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</si>
  <si>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</si>
  <si>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</si>
  <si>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</si>
  <si>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</si>
  <si>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</si>
  <si>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</si>
  <si>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</si>
  <si>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</si>
  <si>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</si>
  <si>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</si>
  <si>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</si>
  <si>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</si>
  <si>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</si>
  <si>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</si>
  <si>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</si>
  <si>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</si>
  <si>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</si>
  <si>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</si>
  <si>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</si>
  <si>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</si>
  <si>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</si>
  <si>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</si>
  <si>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</si>
  <si>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</si>
  <si>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</si>
  <si>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</si>
  <si>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</si>
  <si>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</si>
  <si>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</si>
  <si>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</si>
  <si>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</si>
  <si>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</si>
  <si>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</si>
  <si>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</si>
  <si>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</si>
  <si>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</si>
  <si>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</si>
  <si>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</si>
  <si>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</si>
  <si>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</si>
  <si>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</si>
  <si>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</si>
  <si>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</si>
  <si>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</si>
  <si>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</si>
  <si>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</si>
  <si>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</si>
  <si>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</si>
  <si>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</si>
  <si>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</si>
  <si>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</si>
  <si>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</si>
  <si>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</si>
  <si>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</si>
  <si>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</si>
  <si>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</si>
  <si>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</si>
  <si>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</si>
  <si>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</si>
  <si>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</si>
  <si>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</si>
  <si>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</si>
  <si>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</si>
  <si>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</si>
  <si>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</si>
  <si>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</si>
  <si>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</si>
  <si>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</si>
  <si>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</si>
  <si>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</si>
  <si>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</si>
  <si>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</si>
  <si>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</si>
  <si>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</si>
  <si>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</si>
  <si>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</si>
  <si>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</si>
  <si>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</si>
  <si>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</si>
  <si>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</si>
  <si>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</si>
  <si>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</si>
  <si>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</si>
  <si>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</si>
  <si>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</si>
  <si>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</si>
  <si>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</si>
  <si>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</si>
  <si>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</si>
  <si>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</si>
  <si>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</si>
  <si>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</si>
  <si>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</si>
  <si>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</si>
  <si>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</si>
  <si>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</si>
  <si>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</si>
  <si>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</si>
  <si>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</si>
  <si>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</si>
  <si>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</si>
  <si>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</si>
  <si>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</si>
  <si>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</si>
  <si>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</si>
  <si>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</si>
  <si>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</si>
  <si>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</si>
  <si>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</si>
  <si>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</si>
  <si>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</si>
  <si>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</si>
  <si>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</si>
  <si>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</si>
  <si>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</si>
  <si>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</si>
  <si>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</si>
  <si>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</si>
  <si>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</si>
  <si>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</si>
  <si>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</si>
  <si>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</si>
  <si>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</si>
  <si>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</si>
  <si>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</si>
  <si>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</si>
  <si>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</si>
  <si>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</si>
  <si>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</si>
  <si>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</si>
  <si>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</si>
  <si>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</si>
  <si>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</si>
  <si>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</si>
  <si>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</si>
  <si>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</si>
  <si>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</si>
  <si>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</si>
  <si>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</si>
  <si>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</si>
  <si>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</si>
  <si>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</si>
  <si>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</si>
  <si>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</si>
  <si>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</si>
  <si>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</si>
  <si>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</si>
  <si>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</si>
  <si>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</si>
  <si>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</si>
  <si>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</si>
  <si>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</si>
  <si>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</si>
  <si>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</si>
  <si>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</si>
  <si>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</si>
  <si>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</si>
  <si>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</si>
  <si>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</si>
  <si>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</si>
  <si>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</si>
  <si>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</si>
  <si>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</si>
  <si>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</si>
  <si>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</si>
  <si>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</si>
  <si>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</si>
  <si>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</si>
  <si>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</si>
  <si>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</si>
  <si>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</si>
  <si>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</si>
  <si>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</si>
  <si>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</si>
  <si>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</si>
  <si>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</si>
  <si>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</si>
  <si>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</si>
  <si>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</si>
  <si>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</si>
  <si>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</si>
  <si>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</si>
  <si>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</si>
  <si>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</si>
  <si>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</si>
  <si>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</si>
  <si>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</si>
  <si>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</si>
  <si>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</si>
  <si>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</si>
  <si>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</si>
  <si>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</si>
  <si>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</si>
  <si>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</si>
  <si>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</si>
  <si>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</si>
  <si>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</si>
  <si>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</si>
  <si>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</si>
  <si>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</si>
  <si>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</si>
  <si>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</si>
  <si>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</si>
  <si>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</si>
  <si>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</si>
  <si>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</si>
  <si>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</si>
  <si>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</si>
  <si>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</si>
  <si>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</si>
  <si>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</si>
  <si>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</si>
  <si>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</si>
  <si>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</si>
  <si>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</si>
  <si>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</si>
  <si>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</si>
  <si>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</si>
  <si>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</si>
  <si>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</si>
  <si>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</si>
  <si>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</si>
  <si>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</si>
  <si>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</si>
  <si>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</si>
  <si>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</si>
  <si>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</si>
  <si>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</si>
  <si>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</si>
  <si>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</si>
  <si>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</si>
  <si>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</si>
  <si>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</si>
  <si>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</si>
  <si>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</si>
  <si>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</si>
  <si>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</si>
  <si>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</si>
  <si>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</si>
  <si>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</si>
  <si>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</si>
  <si>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</si>
  <si>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</si>
  <si>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</si>
  <si>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</si>
  <si>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</si>
  <si>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</si>
  <si>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</si>
  <si>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</si>
  <si>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</si>
  <si>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</si>
  <si>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</si>
  <si>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</si>
  <si>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</si>
  <si>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</si>
  <si>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</si>
  <si>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</si>
  <si>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</si>
  <si>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</si>
  <si>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</si>
  <si>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</si>
  <si>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</si>
  <si>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</si>
  <si>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</si>
  <si>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</si>
  <si>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</si>
  <si>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</si>
  <si>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</si>
  <si>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</si>
  <si>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</si>
  <si>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</si>
  <si>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</si>
  <si>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</si>
  <si>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</si>
  <si>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</si>
  <si>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</si>
  <si>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</si>
  <si>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</si>
  <si>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</si>
  <si>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</si>
  <si>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</si>
  <si>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</si>
  <si>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</si>
  <si>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</si>
  <si>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</si>
  <si>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</si>
  <si>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</si>
  <si>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</si>
  <si>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</si>
  <si>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</si>
  <si>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</si>
  <si>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</si>
  <si>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</si>
  <si>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</si>
  <si>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</si>
  <si>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</si>
  <si>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</si>
  <si>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</si>
  <si>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</si>
  <si>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</si>
  <si>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</si>
  <si>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</si>
  <si>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</si>
  <si>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</si>
  <si>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</si>
  <si>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</si>
  <si>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</si>
  <si>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</si>
  <si>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</si>
  <si>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</si>
  <si>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</si>
  <si>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</si>
  <si>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</si>
  <si>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</si>
  <si>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</si>
  <si>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</si>
  <si>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</si>
  <si>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</si>
  <si>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</si>
  <si>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</si>
  <si>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</si>
  <si>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</si>
  <si>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</si>
  <si>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</si>
  <si>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</si>
  <si>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</si>
  <si>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</si>
  <si>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</si>
  <si>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</si>
  <si>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</si>
  <si>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</si>
  <si>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</si>
  <si>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</si>
  <si>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</si>
  <si>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</si>
  <si>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</si>
  <si>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</si>
  <si>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</si>
  <si>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</si>
  <si>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</si>
  <si>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</si>
  <si>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</si>
  <si>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</si>
  <si>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</si>
  <si>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</si>
  <si>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</si>
  <si>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</si>
  <si>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</si>
  <si>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</si>
  <si>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</si>
  <si>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</si>
  <si>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</si>
  <si>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</si>
  <si>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</si>
  <si>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</si>
  <si>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</si>
  <si>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</si>
  <si>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</si>
  <si>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</si>
  <si>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</si>
  <si>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</si>
  <si>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</si>
  <si>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</si>
  <si>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</si>
  <si>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</si>
  <si>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</si>
  <si>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</si>
  <si>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</si>
  <si>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</si>
  <si>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</si>
  <si>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</si>
  <si>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</si>
  <si>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</si>
  <si>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</si>
  <si>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</si>
  <si>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</si>
  <si>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</si>
  <si>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</si>
  <si>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</si>
  <si>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</si>
  <si>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</si>
  <si>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</si>
  <si>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</si>
  <si>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</si>
  <si>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</si>
  <si>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</si>
  <si>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</si>
  <si>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</si>
  <si>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</si>
  <si>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</si>
  <si>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</si>
  <si>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</si>
  <si>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</si>
  <si>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</si>
  <si>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</si>
  <si>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</si>
  <si>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</si>
  <si>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</si>
  <si>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</si>
  <si>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</si>
  <si>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</si>
  <si>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</si>
  <si>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</si>
  <si>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</si>
  <si>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</si>
  <si>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</si>
  <si>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</si>
  <si>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</si>
  <si>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</si>
  <si>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</si>
  <si>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</si>
  <si>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</si>
  <si>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</si>
  <si>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</si>
  <si>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</si>
  <si>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</si>
  <si>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</si>
  <si>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</si>
  <si>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</si>
  <si>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</si>
  <si>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</si>
  <si>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</si>
  <si>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</si>
  <si>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</si>
  <si>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</si>
  <si>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</si>
  <si>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</si>
  <si>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</si>
  <si>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</si>
  <si>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</si>
  <si>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</si>
  <si>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</si>
  <si>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</si>
  <si>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</si>
  <si>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</si>
  <si>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</si>
  <si>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</si>
  <si>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</si>
  <si>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</si>
  <si>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</si>
  <si>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</si>
  <si>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</si>
  <si>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</si>
  <si>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</si>
  <si>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</si>
  <si>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</si>
  <si>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</si>
  <si>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</si>
  <si>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</si>
  <si>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</si>
  <si>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</si>
  <si>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</si>
  <si>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</si>
  <si>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</si>
  <si>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</si>
  <si>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</si>
  <si>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</si>
  <si>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</si>
  <si>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</si>
  <si>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</si>
  <si>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</si>
  <si>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</si>
  <si>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</si>
  <si>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</si>
  <si>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</si>
  <si>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</si>
  <si>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</si>
  <si>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</si>
  <si>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</si>
  <si>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</si>
  <si>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</si>
  <si>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</si>
  <si>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</si>
  <si>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</si>
  <si>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</si>
  <si>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</si>
  <si>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</si>
  <si>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</si>
  <si>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</si>
  <si>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</si>
  <si>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</si>
  <si>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</si>
  <si>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</si>
  <si>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</si>
  <si>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</si>
  <si>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</si>
  <si>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</si>
  <si>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</si>
  <si>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</si>
  <si>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</si>
  <si>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</si>
  <si>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</si>
  <si>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</si>
  <si>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</si>
  <si>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</si>
  <si>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</si>
  <si>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</si>
  <si>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</si>
  <si>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</si>
  <si>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</si>
  <si>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</si>
  <si>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</si>
  <si>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</si>
  <si>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</si>
  <si>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</si>
  <si>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</si>
  <si>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</si>
  <si>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</si>
  <si>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</si>
  <si>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</si>
  <si>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</si>
  <si>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</si>
  <si>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</si>
  <si>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</si>
  <si>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</si>
  <si>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</si>
  <si>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</si>
  <si>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</si>
  <si>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</si>
  <si>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</si>
  <si>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</si>
  <si>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</si>
  <si>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</si>
  <si>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</si>
  <si>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</si>
  <si>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</si>
  <si>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</si>
  <si>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</si>
  <si>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</si>
  <si>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</si>
  <si>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</si>
  <si>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</si>
  <si>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</si>
  <si>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</si>
  <si>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</si>
  <si>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</si>
  <si>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</si>
  <si>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</si>
  <si>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</si>
  <si>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</si>
  <si>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</si>
  <si>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</si>
  <si>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</si>
  <si>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</si>
  <si>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</si>
  <si>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</si>
  <si>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</si>
  <si>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</si>
  <si>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</si>
  <si>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</si>
  <si>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</si>
  <si>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</si>
  <si>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</si>
  <si>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</si>
  <si>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</si>
  <si>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</si>
  <si>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</si>
  <si>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</si>
  <si>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</si>
  <si>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</si>
  <si>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</si>
  <si>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</si>
  <si>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</si>
  <si>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</si>
  <si>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</si>
  <si>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</si>
  <si>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</si>
  <si>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</si>
  <si>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</si>
  <si>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</si>
  <si>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</si>
  <si>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</si>
  <si>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</si>
  <si>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</si>
  <si>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</si>
  <si>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</si>
  <si>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</si>
  <si>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</si>
  <si>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</si>
  <si>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</si>
  <si>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</si>
  <si>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</si>
  <si>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</si>
  <si>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</si>
  <si>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</si>
  <si>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</si>
  <si>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</si>
  <si>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</si>
  <si>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</si>
  <si>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</si>
  <si>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</si>
  <si>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</si>
  <si>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</si>
  <si>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</si>
  <si>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</si>
  <si>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</si>
  <si>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</si>
  <si>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</si>
  <si>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</si>
  <si>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</si>
  <si>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</si>
  <si>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</si>
  <si>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</si>
  <si>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</si>
  <si>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</si>
  <si>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</si>
  <si>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</si>
  <si>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</si>
  <si>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</si>
  <si>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</si>
  <si>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</si>
  <si>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</si>
  <si>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</si>
  <si>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</si>
  <si>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</si>
  <si>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</si>
  <si>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</si>
  <si>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</si>
  <si>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</si>
  <si>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</si>
  <si>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</si>
  <si>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</si>
  <si>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</si>
  <si>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</si>
  <si>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</si>
  <si>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</si>
  <si>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</si>
  <si>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</si>
  <si>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</si>
  <si>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</si>
  <si>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</si>
  <si>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</si>
  <si>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</si>
  <si>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</si>
  <si>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</si>
  <si>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</si>
  <si>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</si>
  <si>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</si>
  <si>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</si>
  <si>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</si>
  <si>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</si>
  <si>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</si>
  <si>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</si>
  <si>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</si>
  <si>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</si>
  <si>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</si>
  <si>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</si>
  <si>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</si>
  <si>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</si>
  <si>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</si>
  <si>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</si>
  <si>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</si>
  <si>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</si>
  <si>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</si>
  <si>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</si>
  <si>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</si>
  <si>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</si>
  <si>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</si>
  <si>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</si>
  <si>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</si>
  <si>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</si>
  <si>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</si>
  <si>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</si>
  <si>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</si>
  <si>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</si>
  <si>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</si>
  <si>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</si>
  <si>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</si>
  <si>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</si>
  <si>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</si>
  <si>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</si>
  <si>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</si>
  <si>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</si>
  <si>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</si>
  <si>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</si>
  <si>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</si>
  <si>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</si>
  <si>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</si>
  <si>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</si>
  <si>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</si>
  <si>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</si>
  <si>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</si>
  <si>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</si>
  <si>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</si>
  <si>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</si>
  <si>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</si>
  <si>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</si>
  <si>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</si>
  <si>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</si>
  <si>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</si>
  <si>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</si>
  <si>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</si>
  <si>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</si>
  <si>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</si>
  <si>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</si>
  <si>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</si>
  <si>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</si>
  <si>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</si>
  <si>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</si>
  <si>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</si>
  <si>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</si>
  <si>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</si>
  <si>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</si>
  <si>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</si>
  <si>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</si>
  <si>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</si>
  <si>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</si>
  <si>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</si>
  <si>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</si>
  <si>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</si>
  <si>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</si>
  <si>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</si>
  <si>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</si>
  <si>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</si>
  <si>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</si>
  <si>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</si>
  <si>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</si>
  <si>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</si>
  <si>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</si>
  <si>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</si>
  <si>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</si>
  <si>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</si>
  <si>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</si>
  <si>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</si>
  <si>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</si>
  <si>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</si>
  <si>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</si>
  <si>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</si>
  <si>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</si>
  <si>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</si>
  <si>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</si>
  <si>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</si>
  <si>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</si>
  <si>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</si>
  <si>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</si>
  <si>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</si>
  <si>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</si>
  <si>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</si>
  <si>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</si>
  <si>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</si>
  <si>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</si>
  <si>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</si>
  <si>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</si>
  <si>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</si>
  <si>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</si>
  <si>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</si>
  <si>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</si>
  <si>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</si>
  <si>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</si>
  <si>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</si>
  <si>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</si>
  <si>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</si>
  <si>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</si>
  <si>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</si>
  <si>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</si>
  <si>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</si>
  <si>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</si>
  <si>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</si>
  <si>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</si>
  <si>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</si>
  <si>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</si>
  <si>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</si>
  <si>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</si>
  <si>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</si>
  <si>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</si>
  <si>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</si>
  <si>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</si>
  <si>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</si>
  <si>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</si>
  <si>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</si>
  <si>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</si>
  <si>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</si>
  <si>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</si>
  <si>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</si>
  <si>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</si>
  <si>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</si>
  <si>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</si>
  <si>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</si>
  <si>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</si>
  <si>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</si>
  <si>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</si>
  <si>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</si>
  <si>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</si>
  <si>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</si>
  <si>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</si>
  <si>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</si>
  <si>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</si>
  <si>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</si>
  <si>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</si>
  <si>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</si>
  <si>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</si>
  <si>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</si>
  <si>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</si>
  <si>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</si>
  <si>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</si>
  <si>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</si>
  <si>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</si>
  <si>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</si>
  <si>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</si>
  <si>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</si>
  <si>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</si>
  <si>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</si>
  <si>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</si>
  <si>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</si>
  <si>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</si>
  <si>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</si>
  <si>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</si>
  <si>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</si>
  <si>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</si>
  <si>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</si>
  <si>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</si>
  <si>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</si>
  <si>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</si>
  <si>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</si>
  <si>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</si>
  <si>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</si>
  <si>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</si>
  <si>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</si>
  <si>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</si>
  <si>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</si>
  <si>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</si>
  <si>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</si>
  <si>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</si>
  <si>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</si>
  <si>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</si>
  <si>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</si>
  <si>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</si>
  <si>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</si>
  <si>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</si>
  <si>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</si>
  <si>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</si>
  <si>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</si>
  <si>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</si>
  <si>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</si>
  <si>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</si>
  <si>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</si>
  <si>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</si>
  <si>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</si>
  <si>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</si>
  <si>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</si>
  <si>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</si>
  <si>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</si>
  <si>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</si>
  <si>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</si>
  <si>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</si>
  <si>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</si>
  <si>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</si>
  <si>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</si>
  <si>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</si>
  <si>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</si>
  <si>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</si>
  <si>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</si>
  <si>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</si>
  <si>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</si>
  <si>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</si>
  <si>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</si>
  <si>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</si>
  <si>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</si>
  <si>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</si>
  <si>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</si>
  <si>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</si>
  <si>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</si>
  <si>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</si>
  <si>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</si>
  <si>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</si>
  <si>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</si>
  <si>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</si>
  <si>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</si>
  <si>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</si>
  <si>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</si>
  <si>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</si>
  <si>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</si>
  <si>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</si>
  <si>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</si>
  <si>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</si>
  <si>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</si>
  <si>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</si>
  <si>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</si>
  <si>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</si>
  <si>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</si>
  <si>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</si>
  <si>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</si>
  <si>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</si>
  <si>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</si>
  <si>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</si>
  <si>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</si>
  <si>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</si>
  <si>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</si>
  <si>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</si>
  <si>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</si>
  <si>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</si>
  <si>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</si>
  <si>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</si>
  <si>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</si>
  <si>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</si>
  <si>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</si>
  <si>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</si>
  <si>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</si>
  <si>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</si>
  <si>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</si>
  <si>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</si>
  <si>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</si>
  <si>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</si>
  <si>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</si>
  <si>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</si>
  <si>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</si>
  <si>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</si>
  <si>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</si>
  <si>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</si>
  <si>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</si>
  <si>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</si>
  <si>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</si>
  <si>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</si>
  <si>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</si>
  <si>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</si>
  <si>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</si>
  <si>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</si>
  <si>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</si>
  <si>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</si>
  <si>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</si>
  <si>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</si>
  <si>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</si>
  <si>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</si>
  <si>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</si>
  <si>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</si>
  <si>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</si>
  <si>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</si>
  <si>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</si>
  <si>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</si>
  <si>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</si>
  <si>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</si>
  <si>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</si>
  <si>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</si>
  <si>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</si>
  <si>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</si>
  <si>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</si>
  <si>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</si>
  <si>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</si>
  <si>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</si>
  <si>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</si>
  <si>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</si>
  <si>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</si>
  <si>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</si>
  <si>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</si>
  <si>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</si>
  <si>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</si>
  <si>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</si>
  <si>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</si>
  <si>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</si>
  <si>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</si>
  <si>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</si>
  <si>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</si>
  <si>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</si>
  <si>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</si>
  <si>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</si>
  <si>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</si>
  <si>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</si>
  <si>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</si>
  <si>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</si>
  <si>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</si>
  <si>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</si>
  <si>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</si>
  <si>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</si>
  <si>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</si>
  <si>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</si>
  <si>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</si>
  <si>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</si>
  <si>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</si>
  <si>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</si>
  <si>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</si>
  <si>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</si>
  <si>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</si>
  <si>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</si>
  <si>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</si>
  <si>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</si>
  <si>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</si>
  <si>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</si>
  <si>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</si>
  <si>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</si>
  <si>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</si>
  <si>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</si>
  <si>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</si>
  <si>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</si>
  <si>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</si>
  <si>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</si>
  <si>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</si>
  <si>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</si>
  <si>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</si>
  <si>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</si>
  <si>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</si>
  <si>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</si>
  <si>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</si>
  <si>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</si>
  <si>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</si>
  <si>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</si>
  <si>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</si>
  <si>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</si>
  <si>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</si>
  <si>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</si>
  <si>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</si>
  <si>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</si>
  <si>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</si>
  <si>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</si>
  <si>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</si>
  <si>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</si>
  <si>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</si>
  <si>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</si>
  <si>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</si>
  <si>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</si>
  <si>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</si>
  <si>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</si>
  <si>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</si>
  <si>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</si>
  <si>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</si>
  <si>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</si>
  <si>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</si>
  <si>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</si>
  <si>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</si>
  <si>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</si>
  <si>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</si>
  <si>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</si>
  <si>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</si>
  <si>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</si>
  <si>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</si>
  <si>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</si>
  <si>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</si>
  <si>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</si>
  <si>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</si>
  <si>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</si>
  <si>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</si>
  <si>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</si>
  <si>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</si>
  <si>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</si>
  <si>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</si>
  <si>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</si>
  <si>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</si>
  <si>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</si>
  <si>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</si>
  <si>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</si>
  <si>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</si>
  <si>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</si>
  <si>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</si>
  <si>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</si>
  <si>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</si>
  <si>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</si>
  <si>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</si>
  <si>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</si>
  <si>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</si>
  <si>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</si>
  <si>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</si>
  <si>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</si>
  <si>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</si>
  <si>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</si>
  <si>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</si>
  <si>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</si>
  <si>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</si>
  <si>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</si>
  <si>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</si>
  <si>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</si>
  <si>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</si>
  <si>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</si>
  <si>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</si>
  <si>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</si>
  <si>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</si>
  <si>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</si>
  <si>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</si>
  <si>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</si>
  <si>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</si>
  <si>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</si>
  <si>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</si>
  <si>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</si>
  <si>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</si>
  <si>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</si>
  <si>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</si>
  <si>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</si>
  <si>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</si>
  <si>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</si>
  <si>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</si>
  <si>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</si>
  <si>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</si>
  <si>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</si>
  <si>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</si>
  <si>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</si>
  <si>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</si>
  <si>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</si>
  <si>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</si>
  <si>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</si>
  <si>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</si>
  <si>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</si>
  <si>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</si>
  <si>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</si>
  <si>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</si>
  <si>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</si>
  <si>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</si>
  <si>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</si>
  <si>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</si>
  <si>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</si>
  <si>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</si>
  <si>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</si>
  <si>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</si>
  <si>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</si>
  <si>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</si>
  <si>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</si>
  <si>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</si>
  <si>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</si>
  <si>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</si>
  <si>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</si>
  <si>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</si>
  <si>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</si>
  <si>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</si>
  <si>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</si>
  <si>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</si>
  <si>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</si>
  <si>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</si>
  <si>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</si>
  <si>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</si>
  <si>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</si>
  <si>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</si>
  <si>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</si>
  <si>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</si>
  <si>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</si>
  <si>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</si>
  <si>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</si>
  <si>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</si>
  <si>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</si>
  <si>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</si>
  <si>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</si>
  <si>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</si>
  <si>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</si>
  <si>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</si>
  <si>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</si>
  <si>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</si>
  <si>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</si>
  <si>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</si>
  <si>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</si>
  <si>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</si>
  <si>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</si>
  <si>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</si>
  <si>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</si>
  <si>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</si>
  <si>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</si>
  <si>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</si>
  <si>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</si>
  <si>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</si>
  <si>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</si>
  <si>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</si>
  <si>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</si>
  <si>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</si>
  <si>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</si>
  <si>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</si>
  <si>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</si>
  <si>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</si>
  <si>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</si>
  <si>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</si>
  <si>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</si>
  <si>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</si>
  <si>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</si>
  <si>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</si>
  <si>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</si>
  <si>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</si>
  <si>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</si>
  <si>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</si>
  <si>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</si>
  <si>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</si>
  <si>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</si>
  <si>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</si>
  <si>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</si>
  <si>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</si>
  <si>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</si>
  <si>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</si>
  <si>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</si>
  <si>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</si>
  <si>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</si>
  <si>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</si>
  <si>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</si>
  <si>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</si>
  <si>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</si>
  <si>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</si>
  <si>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</si>
  <si>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</si>
  <si>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</si>
  <si>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</si>
  <si>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</si>
  <si>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</si>
  <si>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</si>
  <si>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</si>
  <si>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</si>
  <si>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</si>
  <si>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</si>
  <si>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</si>
  <si>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</si>
  <si>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</si>
  <si>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</si>
  <si>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</si>
  <si>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</si>
  <si>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</si>
  <si>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</si>
  <si>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</si>
  <si>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</si>
  <si>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</si>
  <si>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</si>
  <si>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</si>
  <si>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</si>
  <si>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</si>
  <si>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</si>
  <si>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</si>
  <si>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</si>
  <si>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</si>
  <si>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</si>
  <si>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</si>
  <si>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</si>
  <si>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</si>
  <si>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</si>
  <si>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</si>
  <si>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</si>
  <si>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</si>
  <si>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</si>
  <si>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</si>
  <si>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</si>
  <si>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</si>
  <si>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</si>
  <si>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</si>
  <si>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</si>
  <si>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</si>
  <si>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</si>
  <si>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</si>
  <si>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</si>
  <si>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</si>
  <si>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</si>
  <si>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</si>
  <si>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</si>
  <si>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</si>
  <si>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</si>
  <si>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</si>
  <si>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</si>
  <si>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</si>
  <si>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</si>
  <si>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</si>
  <si>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</si>
  <si>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</si>
  <si>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</si>
  <si>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</si>
  <si>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</si>
  <si>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</si>
  <si>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</si>
  <si>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</si>
  <si>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</si>
  <si>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</si>
  <si>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</si>
  <si>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</si>
  <si>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</si>
  <si>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</si>
  <si>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</si>
  <si>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</si>
  <si>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</si>
  <si>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</si>
  <si>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</si>
  <si>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</si>
  <si>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</si>
  <si>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</si>
  <si>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</si>
  <si>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</si>
  <si>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</si>
  <si>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</si>
  <si>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</si>
  <si>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</si>
  <si>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</si>
  <si>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</si>
  <si>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</si>
  <si>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</si>
  <si>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</si>
  <si>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</si>
  <si>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</si>
  <si>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</si>
  <si>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</si>
  <si>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</si>
  <si>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</si>
  <si>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</si>
  <si>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</si>
  <si>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</si>
  <si>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</si>
  <si>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</si>
  <si>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</si>
  <si>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</si>
  <si>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</si>
  <si>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</si>
  <si>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</si>
  <si>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</si>
  <si>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</si>
  <si>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</si>
  <si>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</si>
  <si>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</si>
  <si>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</si>
  <si>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</si>
  <si>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</si>
  <si>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</si>
  <si>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</si>
  <si>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</si>
  <si>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</si>
  <si>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</si>
  <si>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</si>
  <si>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</si>
  <si>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</si>
  <si>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</si>
  <si>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</si>
  <si>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</si>
  <si>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</si>
  <si>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</si>
  <si>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</si>
  <si>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</si>
  <si>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</si>
  <si>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</si>
  <si>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</si>
  <si>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</si>
  <si>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</si>
  <si>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</si>
  <si>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</si>
  <si>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</si>
  <si>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</si>
  <si>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</si>
  <si>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</si>
  <si>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</si>
  <si>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</si>
  <si>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</si>
  <si>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</si>
  <si>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</si>
  <si>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</si>
  <si>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</si>
  <si>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</si>
  <si>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</si>
  <si>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</si>
  <si>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</si>
  <si>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</si>
  <si>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</si>
  <si>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</si>
  <si>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</si>
  <si>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</si>
  <si>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</si>
  <si>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</si>
  <si>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</si>
  <si>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</si>
  <si>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</si>
  <si>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</si>
  <si>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</si>
  <si>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</si>
  <si>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</si>
  <si>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</si>
  <si>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</si>
  <si>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</si>
  <si>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</si>
  <si>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</si>
  <si>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</si>
  <si>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</si>
  <si>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</si>
  <si>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</si>
  <si>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</si>
  <si>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</si>
  <si>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</si>
  <si>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</si>
  <si>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</si>
  <si>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</si>
  <si>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</si>
  <si>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</si>
  <si>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</si>
  <si>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</si>
  <si>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</si>
  <si>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</si>
  <si>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</si>
  <si>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</si>
  <si>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</si>
  <si>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</si>
  <si>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</si>
  <si>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</si>
  <si>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</si>
  <si>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</si>
  <si>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</si>
  <si>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</si>
  <si>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</si>
  <si>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</si>
  <si>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</si>
  <si>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</si>
  <si>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</si>
  <si>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</si>
  <si>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</si>
  <si>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</si>
  <si>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</si>
  <si>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</si>
  <si>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</si>
  <si>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</si>
  <si>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</si>
  <si>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</si>
  <si>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</si>
  <si>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</si>
  <si>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</si>
  <si>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</si>
  <si>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</si>
  <si>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</si>
  <si>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</si>
  <si>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</si>
  <si>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</si>
  <si>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</si>
  <si>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</si>
  <si>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</si>
  <si>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</si>
  <si>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</si>
  <si>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</si>
  <si>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</si>
  <si>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</si>
  <si>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</si>
  <si>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</si>
  <si>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</si>
  <si>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</si>
  <si>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</si>
  <si>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</si>
  <si>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</si>
  <si>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</si>
  <si>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</si>
  <si>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</si>
  <si>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</si>
  <si>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</si>
  <si>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</si>
  <si>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</si>
  <si>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</si>
  <si>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</si>
  <si>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</si>
  <si>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</si>
  <si>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</si>
  <si>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</si>
  <si>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</si>
  <si>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</si>
  <si>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</si>
  <si>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</si>
  <si>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</si>
  <si>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</si>
  <si>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</si>
  <si>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</si>
  <si>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</si>
  <si>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</si>
  <si>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</si>
  <si>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</si>
  <si>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</si>
  <si>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</si>
  <si>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</si>
  <si>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</si>
  <si>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</si>
  <si>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</si>
  <si>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</si>
  <si>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</si>
  <si>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</si>
  <si>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</si>
  <si>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</si>
  <si>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</si>
  <si>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</si>
  <si>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</si>
  <si>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</si>
  <si>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</si>
  <si>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</si>
  <si>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</si>
  <si>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</si>
  <si>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</si>
  <si>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</si>
  <si>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</si>
  <si>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</si>
  <si>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</si>
  <si>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</si>
  <si>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</si>
  <si>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</si>
  <si>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</si>
  <si>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</si>
  <si>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</si>
  <si>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</si>
  <si>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</si>
  <si>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</si>
  <si>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</si>
  <si>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</si>
  <si>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</si>
  <si>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</si>
  <si>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</si>
  <si>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</si>
  <si>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</si>
  <si>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</si>
  <si>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</si>
  <si>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</si>
  <si>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</si>
  <si>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</si>
  <si>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</si>
  <si>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</si>
  <si>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</si>
  <si>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</si>
  <si>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</si>
  <si>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</si>
  <si>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</si>
  <si>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</si>
  <si>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</si>
  <si>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</si>
  <si>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</si>
  <si>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</si>
  <si>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</si>
  <si>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</si>
  <si>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</si>
  <si>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</si>
  <si>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</si>
  <si>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</si>
  <si>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</si>
  <si>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</si>
  <si>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</si>
  <si>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</si>
  <si>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</si>
  <si>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</si>
  <si>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</si>
  <si>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</si>
  <si>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</si>
  <si>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</si>
  <si>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</si>
  <si>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</si>
  <si>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</si>
  <si>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</si>
  <si>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</si>
  <si>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</si>
  <si>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</si>
  <si>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</si>
  <si>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</si>
  <si>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</si>
  <si>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</si>
  <si>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</si>
  <si>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</si>
  <si>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</si>
  <si>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</si>
  <si>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</si>
  <si>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</si>
  <si>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</si>
  <si>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</si>
  <si>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</si>
  <si>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</si>
  <si>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</si>
  <si>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</si>
  <si>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</si>
  <si>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</si>
  <si>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</si>
  <si>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</si>
  <si>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</si>
  <si>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</si>
  <si>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</si>
  <si>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</si>
  <si>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</si>
  <si>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</si>
  <si>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</si>
  <si>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</si>
  <si>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</si>
  <si>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</si>
  <si>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</si>
  <si>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</si>
  <si>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</si>
  <si>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</si>
  <si>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</si>
  <si>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</si>
  <si>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</si>
  <si>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</si>
  <si>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</si>
  <si>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</si>
  <si>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</si>
  <si>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</si>
  <si>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</si>
  <si>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</si>
  <si>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</si>
  <si>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</si>
  <si>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</si>
  <si>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</si>
  <si>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</si>
  <si>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</si>
  <si>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</si>
  <si>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</si>
  <si>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</si>
  <si>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</si>
  <si>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</si>
  <si>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</si>
  <si>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</si>
  <si>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</si>
  <si>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</si>
  <si>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</si>
  <si>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</si>
  <si>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</si>
  <si>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</si>
  <si>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</si>
  <si>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</si>
  <si>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</si>
  <si>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</si>
  <si>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</si>
  <si>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</si>
  <si>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</si>
  <si>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</si>
  <si>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</si>
  <si>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</si>
  <si>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</si>
  <si>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</si>
  <si>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</si>
  <si>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</si>
  <si>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</si>
  <si>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</si>
  <si>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</si>
  <si>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</si>
  <si>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</si>
  <si>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</si>
  <si>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</si>
  <si>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</si>
  <si>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</si>
  <si>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</si>
  <si>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</si>
  <si>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</si>
  <si>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</si>
  <si>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</si>
  <si>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</si>
  <si>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</si>
  <si>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</si>
  <si>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</si>
  <si>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</si>
  <si>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</si>
  <si>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</si>
  <si>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</si>
  <si>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</si>
  <si>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</si>
  <si>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</si>
  <si>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</si>
  <si>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</si>
  <si>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</si>
  <si>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</si>
  <si>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</si>
  <si>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</si>
  <si>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</si>
  <si>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</si>
  <si>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</si>
  <si>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</si>
  <si>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</si>
  <si>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</si>
  <si>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</si>
  <si>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</si>
  <si>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</si>
  <si>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</si>
  <si>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</si>
  <si>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</si>
  <si>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</si>
  <si>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</si>
  <si>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</si>
  <si>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</si>
  <si>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</si>
  <si>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</si>
  <si>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</si>
  <si>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</si>
  <si>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</si>
  <si>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</si>
  <si>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</si>
  <si>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</si>
  <si>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</si>
  <si>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</si>
  <si>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</si>
  <si>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</si>
  <si>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</si>
  <si>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</si>
  <si>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</si>
  <si>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</si>
  <si>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</si>
  <si>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</si>
  <si>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</si>
  <si>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</si>
  <si>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</si>
  <si>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</si>
  <si>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</si>
  <si>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</si>
  <si>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</si>
  <si>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</si>
  <si>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</si>
  <si>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</si>
  <si>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</si>
  <si>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</si>
  <si>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</si>
  <si>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</si>
  <si>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</si>
  <si>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</si>
  <si>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</si>
  <si>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</si>
  <si>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</si>
  <si>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</si>
  <si>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</si>
  <si>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</si>
  <si>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</si>
  <si>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</si>
  <si>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</si>
  <si>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</si>
  <si>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</si>
  <si>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</si>
  <si>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</si>
  <si>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</si>
  <si>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</si>
  <si>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</si>
  <si>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</si>
  <si>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</si>
  <si>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</si>
  <si>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</si>
  <si>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</si>
  <si>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</si>
  <si>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</si>
  <si>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</si>
  <si>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</si>
  <si>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</si>
  <si>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</si>
  <si>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</si>
  <si>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</si>
  <si>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</si>
  <si>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</si>
  <si>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</si>
  <si>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</si>
  <si>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</si>
  <si>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</si>
  <si>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</si>
  <si>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</si>
  <si>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</si>
  <si>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</si>
  <si>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</si>
  <si>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</si>
  <si>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</si>
  <si>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</si>
  <si>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</si>
  <si>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</si>
  <si>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</si>
  <si>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</si>
  <si>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</si>
  <si>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</si>
  <si>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</si>
  <si>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</si>
  <si>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</si>
  <si>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</si>
  <si>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</si>
  <si>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</si>
  <si>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</si>
  <si>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</si>
  <si>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</si>
  <si>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</si>
  <si>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</si>
  <si>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</si>
  <si>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</si>
  <si>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</si>
  <si>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</si>
  <si>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</si>
  <si>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</si>
  <si>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</si>
  <si>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</si>
  <si>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</si>
  <si>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</si>
  <si>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</si>
  <si>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</si>
  <si>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</si>
  <si>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</si>
  <si>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</si>
  <si>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</si>
  <si>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</si>
  <si>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</si>
  <si>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</si>
  <si>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</si>
  <si>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</si>
  <si>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</si>
  <si>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</si>
  <si>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</si>
  <si>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</si>
  <si>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</si>
  <si>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</si>
  <si>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</si>
  <si>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</si>
  <si>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</si>
  <si>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</si>
  <si>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</si>
  <si>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</si>
  <si>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</si>
  <si>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</si>
  <si>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</si>
  <si>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</si>
  <si>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</si>
  <si>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</si>
  <si>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</si>
  <si>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</si>
  <si>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</si>
  <si>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</si>
  <si>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</si>
  <si>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</si>
  <si>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</si>
  <si>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</si>
  <si>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</si>
  <si>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</si>
  <si>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</si>
  <si>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</si>
  <si>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</si>
  <si>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</si>
  <si>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</si>
  <si>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</si>
  <si>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</si>
  <si>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</si>
  <si>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</si>
  <si>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</si>
  <si>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</si>
  <si>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</si>
  <si>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</si>
  <si>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</si>
  <si>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</si>
  <si>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</si>
  <si>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</si>
  <si>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</si>
  <si>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</si>
  <si>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</si>
  <si>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</si>
  <si>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</si>
  <si>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</si>
  <si>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</si>
  <si>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</si>
  <si>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</si>
  <si>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</si>
  <si>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</si>
  <si>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</si>
  <si>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</si>
  <si>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</si>
  <si>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</si>
  <si>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</si>
  <si>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</si>
  <si>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</si>
  <si>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</si>
  <si>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</si>
  <si>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</si>
  <si>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</si>
  <si>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</si>
  <si>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</si>
  <si>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</si>
  <si>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</si>
  <si>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</si>
  <si>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</si>
  <si>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</si>
  <si>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</si>
  <si>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</si>
  <si>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</si>
  <si>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</si>
  <si>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</si>
  <si>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</si>
  <si>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</si>
  <si>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</si>
  <si>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</si>
  <si>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</si>
  <si>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</si>
  <si>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</si>
  <si>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</si>
  <si>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</si>
  <si>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</si>
  <si>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</si>
  <si>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</si>
  <si>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</si>
  <si>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</si>
  <si>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</si>
  <si>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</si>
  <si>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</si>
  <si>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</si>
  <si>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</si>
  <si>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</si>
  <si>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</si>
  <si>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</si>
  <si>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</si>
  <si>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</si>
  <si>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</si>
  <si>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</si>
  <si>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</si>
  <si>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</si>
  <si>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</si>
  <si>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</si>
  <si>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</si>
  <si>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</si>
  <si>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</si>
  <si>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</si>
  <si>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</si>
  <si>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</si>
  <si>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</si>
  <si>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</si>
  <si>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</si>
  <si>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</si>
  <si>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</si>
  <si>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</si>
  <si>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</si>
  <si>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</si>
  <si>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</si>
  <si>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</si>
  <si>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</si>
  <si>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</si>
  <si>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</si>
  <si>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</si>
  <si>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</si>
  <si>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</si>
  <si>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</si>
  <si>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</si>
  <si>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</si>
  <si>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</si>
  <si>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</si>
  <si>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</si>
  <si>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</si>
  <si>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</si>
  <si>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</si>
  <si>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</si>
  <si>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</si>
  <si>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</si>
  <si>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</si>
  <si>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</si>
  <si>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</si>
  <si>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</si>
  <si>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</si>
  <si>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</si>
  <si>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</si>
  <si>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</si>
  <si>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</si>
  <si>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</si>
  <si>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</si>
  <si>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</si>
  <si>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</si>
  <si>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</si>
  <si>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</si>
  <si>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</si>
  <si>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</si>
  <si>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</si>
  <si>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</si>
  <si>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</si>
  <si>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</si>
  <si>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</si>
  <si>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</si>
  <si>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</si>
  <si>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</si>
  <si>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</si>
  <si>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</si>
  <si>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</si>
  <si>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</si>
  <si>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</si>
  <si>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</si>
  <si>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</si>
  <si>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</si>
  <si>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</si>
  <si>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</si>
  <si>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</si>
  <si>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</si>
  <si>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</si>
  <si>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</si>
  <si>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</si>
  <si>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</si>
  <si>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</si>
  <si>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</si>
  <si>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</si>
  <si>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</si>
  <si>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</si>
  <si>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</si>
  <si>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</si>
  <si>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</si>
  <si>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</si>
  <si>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</si>
  <si>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</si>
  <si>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</si>
  <si>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</si>
  <si>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</si>
  <si>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</si>
  <si>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</si>
  <si>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</si>
  <si>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</si>
  <si>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</si>
  <si>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</si>
  <si>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</si>
  <si>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</si>
  <si>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</si>
  <si>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</si>
  <si>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</si>
  <si>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</si>
  <si>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</si>
  <si>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</si>
  <si>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</si>
  <si>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</si>
  <si>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</si>
  <si>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</si>
  <si>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</si>
  <si>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</si>
  <si>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</si>
  <si>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</si>
  <si>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</si>
  <si>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</si>
  <si>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</si>
  <si>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</si>
  <si>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</si>
  <si>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</si>
  <si>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</si>
  <si>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</si>
  <si>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</si>
  <si>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</si>
  <si>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</si>
  <si>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</si>
  <si>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</si>
  <si>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</si>
  <si>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</si>
  <si>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</si>
  <si>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</si>
  <si>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</si>
  <si>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</si>
  <si>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</si>
  <si>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</si>
  <si>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</si>
  <si>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</si>
  <si>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</si>
  <si>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</si>
  <si>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</si>
  <si>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</si>
  <si>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</si>
  <si>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</si>
  <si>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</si>
  <si>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</si>
  <si>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</si>
  <si>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</si>
  <si>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</si>
  <si>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</si>
  <si>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</si>
  <si>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</si>
  <si>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</si>
  <si>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</si>
  <si>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</si>
  <si>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</si>
  <si>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</si>
  <si>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</si>
  <si>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</si>
  <si>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</si>
  <si>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</si>
  <si>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</si>
  <si>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</si>
  <si>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</si>
  <si>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</si>
  <si>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</si>
  <si>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</si>
  <si>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</si>
  <si>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</si>
  <si>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</si>
  <si>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</si>
  <si>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</si>
  <si>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</si>
  <si>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</si>
  <si>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</si>
  <si>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</si>
  <si>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</si>
  <si>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</si>
  <si>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</si>
  <si>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</si>
  <si>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</si>
  <si>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</si>
  <si>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</si>
  <si>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</si>
  <si>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</si>
  <si>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</si>
  <si>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</si>
  <si>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</si>
  <si>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</si>
  <si>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</si>
  <si>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</si>
  <si>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</si>
  <si>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</si>
  <si>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</si>
  <si>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</si>
  <si>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</si>
  <si>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</si>
  <si>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</si>
  <si>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</si>
  <si>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</si>
  <si>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</si>
  <si>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</si>
  <si>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</si>
  <si>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</si>
  <si>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</si>
  <si>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</si>
  <si>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</si>
  <si>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</si>
  <si>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</si>
  <si>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</si>
  <si>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</si>
  <si>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</si>
  <si>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</si>
  <si>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</si>
  <si>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</si>
  <si>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</si>
  <si>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</si>
  <si>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</si>
  <si>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</si>
  <si>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</si>
  <si>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</si>
  <si>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</si>
  <si>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</si>
  <si>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</si>
  <si>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</si>
  <si>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</si>
  <si>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</si>
  <si>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</si>
  <si>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</si>
  <si>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</si>
  <si>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</si>
  <si>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</si>
  <si>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</si>
  <si>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</si>
  <si>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</si>
  <si>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</si>
  <si>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</si>
  <si>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</si>
  <si>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</si>
  <si>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</si>
  <si>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</si>
  <si>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</si>
  <si>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</si>
  <si>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</si>
  <si>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</si>
  <si>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</si>
  <si>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</si>
  <si>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</si>
  <si>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</si>
  <si>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</si>
  <si>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</si>
  <si>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</si>
  <si>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</si>
  <si>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</si>
  <si>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</si>
  <si>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</si>
  <si>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</si>
  <si>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</si>
  <si>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</si>
  <si>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</si>
  <si>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</si>
  <si>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</si>
  <si>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</si>
  <si>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</si>
  <si>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</si>
  <si>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</si>
  <si>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</si>
  <si>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</si>
  <si>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</si>
  <si>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</si>
  <si>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</si>
  <si>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</si>
  <si>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</si>
  <si>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</si>
  <si>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</si>
  <si>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</si>
  <si>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</si>
  <si>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</si>
  <si>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</si>
  <si>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</si>
  <si>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</si>
  <si>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</si>
  <si>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</si>
  <si>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</si>
  <si>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</si>
  <si>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</si>
  <si>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</si>
  <si>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</si>
  <si>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</si>
  <si>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</si>
  <si>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</si>
  <si>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</si>
  <si>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</si>
  <si>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</si>
  <si>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</si>
  <si>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</si>
  <si>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</si>
  <si>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</si>
  <si>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</si>
  <si>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</si>
  <si>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</si>
  <si>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</si>
  <si>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</si>
  <si>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</si>
  <si>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</si>
  <si>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</si>
  <si>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</si>
  <si>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</si>
  <si>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</si>
  <si>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</si>
  <si>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</si>
  <si>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</si>
  <si>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</si>
  <si>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</si>
  <si>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</si>
  <si>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</si>
  <si>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</si>
  <si>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</si>
  <si>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</si>
  <si>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</si>
  <si>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</si>
  <si>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</si>
  <si>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</si>
  <si>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</si>
  <si>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</si>
  <si>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</si>
  <si>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</si>
  <si>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</si>
  <si>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</si>
  <si>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</si>
  <si>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</si>
  <si>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</si>
  <si>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</si>
  <si>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</si>
  <si>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</si>
  <si>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</si>
  <si>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</si>
  <si>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</si>
  <si>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</si>
  <si>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</si>
  <si>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</si>
  <si>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</si>
  <si>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</si>
  <si>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</si>
  <si>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</si>
  <si>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</si>
  <si>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</si>
  <si>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</si>
  <si>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</si>
  <si>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</si>
  <si>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</si>
  <si>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</si>
  <si>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</si>
  <si>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</si>
  <si>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</si>
  <si>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</si>
  <si>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</si>
  <si>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</si>
  <si>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</si>
  <si>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</si>
  <si>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</si>
  <si>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</si>
  <si>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</si>
  <si>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</si>
  <si>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</si>
  <si>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</si>
  <si>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</si>
  <si>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</si>
  <si>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</si>
  <si>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</si>
  <si>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</si>
  <si>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</si>
  <si>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</si>
  <si>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</si>
  <si>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</si>
  <si>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</si>
  <si>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</si>
  <si>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</si>
  <si>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</si>
  <si>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</si>
  <si>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</si>
  <si>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</si>
  <si>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</si>
  <si>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</si>
  <si>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</si>
  <si>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</si>
  <si>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</si>
  <si>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</si>
  <si>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</si>
  <si>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</si>
  <si>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</si>
  <si>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</si>
  <si>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</si>
  <si>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</si>
  <si>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</si>
  <si>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</si>
  <si>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</si>
  <si>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</si>
  <si>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</si>
  <si>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</si>
  <si>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</si>
  <si>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</si>
  <si>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</si>
  <si>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</si>
  <si>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</si>
  <si>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</si>
  <si>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</si>
  <si>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</si>
  <si>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</si>
  <si>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</si>
  <si>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</si>
  <si>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</si>
  <si>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</si>
  <si>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</si>
  <si>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</si>
  <si>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</si>
  <si>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</si>
  <si>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</si>
  <si>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</si>
  <si>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</si>
  <si>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</si>
  <si>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</si>
  <si>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</si>
  <si>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</si>
  <si>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</si>
  <si>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</si>
  <si>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</si>
  <si>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</si>
  <si>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</si>
  <si>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</si>
  <si>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</si>
  <si>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</si>
  <si>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</si>
  <si>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</si>
  <si>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</si>
  <si>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</si>
  <si>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</si>
  <si>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</si>
  <si>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</si>
  <si>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</si>
  <si>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</si>
  <si>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</si>
  <si>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</si>
  <si>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</si>
  <si>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</si>
  <si>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</si>
  <si>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</si>
  <si>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</si>
  <si>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</si>
  <si>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</si>
  <si>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</si>
  <si>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</si>
  <si>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</si>
  <si>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</si>
  <si>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</si>
  <si>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</si>
  <si>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</si>
  <si>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</si>
  <si>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</si>
  <si>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</si>
  <si>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</si>
  <si>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</si>
  <si>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</si>
  <si>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</si>
  <si>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</si>
  <si>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</si>
  <si>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</si>
  <si>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</si>
  <si>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</si>
  <si>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</si>
  <si>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</si>
  <si>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</si>
  <si>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</si>
  <si>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</si>
  <si>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</si>
  <si>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</si>
  <si>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</si>
  <si>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</si>
  <si>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</si>
  <si>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</si>
  <si>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</si>
  <si>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</si>
  <si>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</si>
  <si>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</si>
  <si>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</si>
  <si>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</si>
  <si>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</si>
  <si>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</si>
  <si>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</si>
  <si>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</si>
  <si>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</si>
  <si>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</si>
  <si>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</si>
  <si>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</si>
  <si>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</si>
  <si>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</si>
  <si>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</si>
  <si>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</si>
  <si>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</si>
  <si>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</si>
  <si>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</si>
  <si>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</si>
  <si>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</si>
  <si>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</si>
  <si>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</si>
  <si>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</si>
  <si>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</si>
  <si>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</si>
  <si>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</si>
  <si>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</si>
  <si>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</si>
  <si>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</si>
  <si>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</si>
  <si>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</si>
  <si>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</si>
  <si>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</si>
  <si>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</si>
  <si>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</si>
  <si>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</si>
  <si>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</si>
  <si>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</si>
  <si>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</si>
  <si>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</si>
  <si>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</si>
  <si>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</si>
  <si>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</si>
  <si>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</si>
  <si>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</si>
  <si>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</si>
  <si>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</si>
  <si>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</si>
  <si>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</si>
  <si>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</si>
  <si>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</si>
  <si>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</si>
  <si>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</si>
  <si>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</si>
  <si>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</si>
  <si>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</si>
  <si>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</si>
  <si>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</si>
  <si>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</si>
  <si>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</si>
  <si>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</si>
  <si>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</si>
  <si>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</si>
  <si>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</si>
  <si>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</si>
  <si>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</si>
  <si>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</si>
  <si>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</si>
  <si>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</si>
  <si>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</si>
  <si>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</si>
  <si>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</si>
  <si>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</si>
  <si>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</si>
  <si>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</si>
  <si>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</si>
  <si>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</si>
  <si>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</si>
  <si>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</si>
  <si>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</si>
  <si>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</si>
  <si>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</si>
  <si>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</si>
  <si>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</si>
  <si>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</si>
  <si>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</si>
  <si>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</si>
  <si>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</si>
  <si>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</si>
  <si>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</si>
  <si>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</si>
  <si>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</si>
  <si>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</si>
  <si>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</si>
  <si>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</si>
  <si>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</si>
  <si>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</si>
  <si>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</si>
  <si>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</si>
  <si>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</si>
  <si>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</si>
  <si>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</si>
  <si>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</si>
  <si>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</si>
  <si>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</si>
  <si>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</si>
  <si>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</si>
  <si>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</si>
  <si>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</si>
  <si>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</si>
  <si>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</si>
  <si>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</si>
  <si>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</si>
  <si>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</si>
  <si>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</si>
  <si>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</si>
  <si>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</si>
  <si>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</si>
  <si>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</si>
  <si>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</si>
  <si>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</si>
  <si>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</si>
  <si>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</si>
  <si>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</si>
  <si>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</si>
  <si>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</si>
  <si>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</si>
  <si>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</si>
  <si>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</si>
  <si>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</si>
  <si>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</si>
  <si>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</si>
  <si>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</si>
  <si>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</si>
  <si>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</si>
  <si>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</si>
  <si>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</si>
  <si>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</si>
  <si>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</si>
  <si>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</si>
  <si>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</si>
  <si>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</si>
  <si>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</si>
  <si>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</si>
  <si>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</si>
  <si>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</si>
  <si>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</si>
  <si>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</si>
  <si>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</si>
  <si>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</si>
  <si>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</si>
  <si>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</si>
  <si>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</si>
  <si>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</si>
  <si>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</si>
  <si>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</si>
  <si>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</si>
  <si>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</si>
  <si>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</si>
  <si>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</si>
  <si>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</si>
  <si>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</si>
  <si>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</si>
  <si>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</si>
  <si>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</si>
  <si>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</si>
  <si>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</si>
  <si>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</si>
  <si>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</si>
  <si>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</si>
  <si>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</si>
  <si>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</si>
  <si>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</si>
  <si>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</si>
  <si>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</si>
  <si>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</si>
  <si>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</si>
  <si>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</si>
  <si>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</si>
  <si>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</si>
  <si>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</si>
  <si>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</si>
  <si>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</si>
  <si>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</si>
  <si>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</si>
  <si>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</si>
  <si>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</si>
  <si>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</si>
  <si>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</si>
  <si>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</si>
  <si>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</si>
  <si>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</si>
  <si>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</si>
  <si>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</si>
  <si>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</si>
  <si>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</si>
  <si>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</si>
  <si>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</si>
  <si>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</si>
  <si>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</si>
  <si>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</si>
  <si>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</si>
  <si>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</si>
  <si>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</si>
  <si>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</si>
  <si>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</si>
  <si>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</si>
  <si>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</si>
  <si>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</si>
  <si>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</si>
  <si>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</si>
  <si>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</si>
  <si>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</si>
  <si>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</si>
  <si>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</si>
  <si>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</si>
  <si>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</si>
  <si>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</si>
  <si>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</si>
  <si>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</si>
  <si>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</si>
  <si>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</si>
  <si>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</si>
  <si>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</si>
  <si>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</si>
  <si>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</si>
  <si>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</si>
  <si>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</si>
  <si>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</si>
  <si>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</si>
  <si>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</si>
  <si>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</si>
  <si>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</si>
  <si>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</si>
  <si>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</si>
  <si>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</si>
  <si>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</si>
  <si>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</si>
  <si>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</si>
  <si>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</si>
  <si>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</si>
  <si>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</si>
  <si>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</si>
  <si>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</si>
  <si>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</si>
  <si>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</si>
  <si>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</si>
  <si>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</si>
  <si>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</si>
  <si>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</si>
  <si>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</si>
  <si>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</si>
  <si>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</si>
  <si>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</si>
  <si>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</si>
  <si>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</si>
  <si>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</si>
  <si>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</si>
  <si>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</si>
  <si>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</si>
  <si>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</si>
  <si>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</si>
  <si>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</si>
  <si>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</si>
  <si>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</si>
  <si>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</si>
  <si>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</si>
  <si>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</si>
  <si>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</si>
  <si>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</si>
  <si>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</si>
  <si>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</si>
  <si>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</si>
  <si>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</si>
  <si>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</si>
  <si>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</si>
  <si>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</si>
  <si>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</si>
  <si>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</si>
  <si>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</si>
  <si>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</si>
  <si>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</si>
  <si>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</si>
  <si>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</si>
  <si>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</si>
  <si>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</si>
  <si>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</si>
  <si>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</si>
  <si>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</si>
  <si>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</si>
  <si>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</si>
  <si>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</si>
  <si>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</si>
  <si>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</si>
  <si>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</si>
  <si>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</si>
  <si>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</si>
  <si>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</si>
  <si>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</si>
  <si>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</si>
  <si>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</si>
  <si>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</si>
  <si>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</si>
  <si>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</si>
  <si>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</si>
  <si>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</si>
  <si>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</si>
  <si>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</si>
  <si>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</si>
  <si>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</si>
  <si>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</si>
  <si>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</si>
  <si>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</si>
  <si>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</si>
  <si>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</si>
  <si>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</si>
  <si>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</si>
  <si>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</si>
  <si>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</si>
  <si>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</si>
  <si>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</si>
  <si>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</si>
  <si>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</si>
  <si>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</si>
  <si>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</si>
  <si>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</si>
  <si>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</si>
  <si>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</si>
  <si>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</si>
  <si>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</si>
  <si>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</si>
  <si>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</si>
  <si>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</si>
  <si>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</si>
  <si>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</si>
  <si>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</si>
  <si>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</si>
  <si>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</si>
  <si>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</si>
  <si>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</si>
  <si>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</si>
  <si>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</si>
  <si>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</si>
  <si>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</si>
  <si>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</si>
  <si>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</si>
  <si>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</si>
  <si>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</si>
  <si>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</si>
  <si>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</si>
  <si>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</si>
  <si>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</si>
  <si>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</si>
  <si>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</si>
  <si>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</si>
  <si>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</si>
  <si>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</si>
  <si>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</si>
  <si>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</si>
  <si>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</si>
  <si>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</si>
  <si>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</si>
  <si>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</si>
  <si>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</si>
  <si>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</si>
  <si>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</si>
  <si>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</si>
  <si>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</si>
  <si>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</si>
  <si>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</si>
  <si>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</si>
  <si>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</si>
  <si>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</si>
  <si>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</si>
  <si>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</si>
  <si>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</si>
  <si>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</si>
  <si>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</si>
  <si>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</si>
  <si>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</si>
  <si>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</si>
  <si>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</si>
  <si>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</si>
  <si>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</si>
  <si>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</si>
  <si>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</si>
  <si>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</si>
  <si>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</si>
  <si>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</si>
  <si>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</si>
  <si>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</si>
  <si>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</si>
  <si>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</si>
  <si>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</si>
  <si>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</si>
  <si>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</si>
  <si>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</si>
  <si>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</si>
  <si>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</si>
  <si>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</si>
  <si>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</si>
  <si>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</si>
  <si>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</si>
  <si>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</si>
  <si>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</si>
  <si>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</si>
  <si>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</si>
  <si>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</si>
  <si>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</si>
  <si>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</si>
  <si>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</si>
  <si>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</si>
  <si>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</si>
  <si>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</si>
  <si>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</si>
  <si>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</si>
  <si>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</si>
  <si>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</si>
  <si>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</si>
  <si>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</si>
  <si>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</si>
  <si>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</si>
  <si>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</si>
  <si>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</si>
  <si>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</si>
  <si>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</si>
  <si>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</si>
  <si>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</si>
  <si>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</si>
  <si>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</si>
  <si>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</si>
  <si>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</si>
  <si>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</si>
  <si>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</si>
  <si>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</si>
  <si>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</si>
  <si>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</si>
  <si>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</si>
  <si>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</si>
  <si>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</si>
  <si>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</si>
  <si>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</si>
  <si>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</si>
  <si>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</si>
  <si>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</si>
  <si>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</si>
  <si>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</si>
  <si>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</si>
  <si>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</si>
  <si>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</si>
  <si>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</si>
  <si>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</si>
  <si>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</si>
  <si>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</si>
  <si>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</si>
  <si>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</si>
  <si>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</si>
  <si>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</si>
  <si>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</si>
  <si>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</si>
  <si>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</si>
  <si>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</si>
  <si>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</si>
  <si>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</si>
  <si>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</si>
  <si>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</si>
  <si>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</si>
  <si>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</si>
  <si>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</si>
  <si>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</si>
  <si>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</si>
  <si>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</si>
  <si>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</si>
  <si>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</si>
  <si>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</si>
  <si>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</si>
  <si>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</si>
  <si>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</si>
  <si>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</si>
  <si>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</si>
  <si>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</si>
  <si>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</si>
  <si>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</si>
  <si>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</si>
  <si>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</si>
  <si>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</si>
  <si>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</si>
  <si>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</si>
  <si>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</si>
  <si>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</si>
  <si>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</si>
  <si>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</si>
  <si>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</si>
  <si>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</si>
  <si>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</si>
  <si>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</si>
  <si>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</si>
  <si>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</si>
  <si>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</si>
  <si>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</si>
  <si>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</si>
  <si>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</si>
  <si>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</si>
  <si>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</si>
  <si>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</si>
  <si>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</si>
  <si>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</si>
  <si>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</si>
  <si>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</si>
  <si>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</si>
  <si>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</si>
  <si>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</si>
  <si>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</si>
  <si>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</si>
  <si>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</si>
  <si>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</si>
  <si>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</si>
  <si>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</si>
  <si>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</si>
  <si>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</si>
  <si>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</si>
  <si>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</si>
  <si>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</si>
  <si>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</si>
  <si>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</si>
  <si>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</si>
  <si>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</si>
  <si>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</si>
  <si>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</si>
  <si>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</si>
  <si>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</si>
  <si>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</si>
  <si>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</si>
  <si>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</si>
  <si>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</si>
  <si>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</si>
  <si>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</si>
  <si>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</si>
  <si>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</si>
  <si>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</si>
  <si>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</si>
  <si>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</si>
  <si>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</si>
  <si>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</si>
  <si>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</si>
  <si>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</si>
  <si>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</si>
  <si>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</si>
  <si>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</si>
  <si>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</si>
  <si>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</si>
  <si>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</si>
  <si>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</si>
  <si>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</si>
  <si>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</si>
  <si>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</si>
  <si>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</si>
  <si>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</si>
  <si>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</si>
  <si>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</si>
  <si>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</si>
  <si>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</si>
  <si>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</si>
  <si>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</si>
  <si>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</si>
  <si>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</si>
  <si>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</si>
  <si>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</si>
  <si>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</si>
  <si>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</si>
  <si>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</si>
  <si>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</si>
  <si>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</si>
  <si>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</si>
  <si>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</si>
  <si>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</si>
  <si>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</si>
  <si>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</si>
  <si>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</si>
  <si>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</si>
  <si>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</si>
  <si>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</si>
  <si>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</si>
  <si>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</si>
  <si>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</si>
  <si>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</si>
  <si>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</si>
  <si>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</si>
  <si>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</si>
  <si>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</si>
  <si>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</si>
  <si>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</si>
  <si>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</si>
  <si>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</si>
  <si>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</si>
  <si>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</si>
  <si>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</si>
  <si>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</si>
  <si>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</si>
  <si>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</si>
  <si>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</si>
  <si>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</si>
  <si>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</si>
  <si>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</si>
  <si>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</si>
  <si>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</si>
  <si>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</si>
  <si>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</si>
  <si>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</si>
  <si>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</si>
  <si>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</si>
  <si>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</si>
  <si>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</si>
  <si>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</si>
  <si>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</si>
  <si>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</si>
  <si>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</si>
  <si>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</si>
  <si>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</si>
  <si>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</si>
  <si>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</si>
  <si>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</si>
  <si>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</si>
  <si>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</si>
  <si>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</si>
  <si>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</si>
  <si>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</si>
  <si>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</si>
  <si>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</si>
  <si>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</si>
  <si>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</si>
  <si>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</si>
  <si>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</si>
  <si>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</si>
  <si>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</si>
  <si>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</si>
  <si>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</si>
  <si>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</si>
  <si>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</si>
  <si>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</si>
  <si>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</si>
  <si>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</si>
  <si>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</si>
  <si>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</si>
  <si>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</si>
  <si>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</si>
  <si>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</si>
  <si>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</si>
  <si>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</si>
  <si>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</si>
  <si>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</si>
  <si>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</si>
  <si>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</si>
  <si>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</si>
  <si>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</si>
  <si>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</si>
  <si>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</si>
  <si>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</si>
  <si>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</si>
  <si>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</si>
  <si>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</si>
  <si>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</si>
  <si>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</si>
  <si>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</si>
  <si>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</si>
  <si>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</si>
  <si>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</si>
  <si>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</si>
  <si>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</si>
  <si>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</si>
  <si>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</si>
  <si>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</si>
  <si>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</si>
  <si>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</si>
  <si>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</si>
  <si>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</si>
  <si>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</si>
  <si>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</si>
  <si>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</si>
  <si>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</si>
  <si>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</si>
  <si>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</si>
  <si>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</si>
  <si>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</si>
  <si>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</si>
  <si>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</si>
  <si>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</si>
  <si>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</si>
  <si>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</si>
  <si>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</si>
  <si>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</si>
  <si>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</si>
  <si>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</si>
  <si>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</si>
  <si>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</si>
  <si>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</si>
  <si>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</si>
  <si>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</si>
  <si>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</si>
  <si>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</si>
  <si>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</si>
  <si>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</si>
  <si>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</si>
  <si>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</si>
  <si>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</si>
  <si>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</si>
  <si>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</si>
  <si>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</si>
  <si>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</si>
  <si>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</si>
  <si>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</si>
  <si>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</si>
  <si>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</si>
  <si>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</si>
  <si>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</si>
  <si>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</si>
  <si>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</si>
  <si>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</si>
  <si>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</si>
  <si>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</si>
  <si>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</si>
  <si>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</si>
  <si>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</si>
  <si>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</si>
  <si>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</si>
  <si>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</si>
  <si>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</si>
  <si>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</si>
  <si>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</si>
  <si>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</si>
  <si>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</si>
  <si>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</si>
  <si>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</si>
  <si>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</si>
  <si>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</si>
  <si>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</si>
  <si>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</si>
  <si>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</si>
  <si>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</si>
  <si>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</si>
  <si>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</si>
  <si>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</si>
  <si>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</si>
  <si>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</si>
  <si>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</si>
  <si>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</si>
  <si>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</si>
  <si>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</si>
  <si>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</si>
  <si>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</si>
  <si>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</si>
  <si>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</si>
  <si>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</si>
  <si>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</si>
  <si>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</si>
  <si>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</si>
  <si>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</si>
  <si>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</si>
  <si>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</si>
  <si>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</si>
  <si>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</si>
  <si>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</si>
  <si>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</si>
  <si>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</si>
  <si>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</si>
  <si>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</si>
  <si>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</si>
  <si>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</si>
  <si>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</si>
  <si>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</si>
  <si>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</si>
  <si>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</si>
  <si>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</si>
  <si>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</si>
  <si>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</si>
  <si>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</si>
  <si>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</si>
  <si>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</si>
  <si>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</si>
  <si>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</si>
  <si>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</si>
  <si>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</si>
  <si>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</si>
  <si>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</si>
  <si>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</si>
  <si>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</si>
  <si>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</si>
  <si>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</si>
  <si>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</si>
  <si>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</si>
  <si>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</si>
  <si>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</si>
  <si>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</si>
  <si>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</si>
  <si>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</si>
  <si>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</si>
  <si>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</si>
  <si>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</si>
  <si>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</si>
  <si>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</si>
  <si>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</si>
  <si>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</si>
  <si>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</si>
  <si>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</si>
  <si>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</si>
  <si>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</si>
  <si>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</si>
  <si>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</si>
  <si>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</si>
  <si>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</si>
  <si>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</si>
  <si>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</si>
  <si>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</si>
  <si>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</si>
  <si>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</si>
  <si>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</si>
  <si>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</si>
  <si>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</si>
  <si>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</si>
  <si>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</si>
  <si>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</si>
  <si>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</si>
  <si>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</si>
  <si>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</si>
  <si>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</si>
  <si>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</si>
  <si>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</si>
  <si>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</si>
  <si>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</si>
  <si>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</si>
  <si>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</si>
  <si>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</si>
  <si>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</si>
  <si>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</si>
  <si>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</si>
  <si>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</si>
  <si>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</si>
  <si>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</si>
  <si>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</si>
  <si>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</si>
  <si>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</si>
  <si>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</si>
  <si>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</si>
  <si>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</si>
  <si>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</si>
  <si>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</si>
  <si>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</si>
  <si>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</si>
  <si>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</si>
  <si>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</si>
  <si>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</si>
  <si>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</si>
  <si>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</si>
  <si>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</si>
  <si>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</si>
  <si>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</si>
  <si>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</si>
  <si>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</si>
  <si>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</si>
  <si>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</si>
  <si>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</si>
  <si>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</si>
  <si>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</si>
  <si>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</si>
  <si>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</si>
  <si>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</si>
  <si>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</si>
  <si>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</si>
  <si>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</si>
  <si>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</si>
  <si>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</si>
  <si>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</si>
  <si>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</si>
  <si>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</si>
  <si>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</si>
  <si>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</si>
  <si>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</si>
  <si>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</si>
  <si>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</si>
  <si>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</si>
  <si>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</si>
  <si>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</si>
  <si>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</si>
  <si>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</si>
  <si>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</si>
  <si>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</si>
  <si>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</si>
  <si>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</si>
  <si>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</si>
  <si>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</si>
  <si>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</si>
  <si>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</si>
  <si>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</si>
  <si>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</si>
  <si>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</si>
  <si>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</si>
  <si>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</si>
  <si>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</si>
  <si>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</si>
  <si>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</si>
  <si>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</si>
  <si>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</si>
  <si>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</si>
  <si>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</si>
  <si>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</si>
  <si>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</si>
  <si>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</si>
  <si>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</si>
  <si>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</si>
  <si>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</si>
  <si>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</si>
  <si>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</si>
  <si>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</si>
  <si>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</si>
  <si>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</si>
  <si>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</si>
  <si>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</si>
  <si>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</si>
  <si>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</si>
  <si>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</si>
  <si>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</si>
  <si>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</si>
  <si>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</si>
  <si>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</si>
  <si>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</si>
  <si>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</si>
  <si>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</si>
  <si>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</si>
  <si>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</si>
  <si>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</si>
  <si>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</si>
  <si>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</si>
  <si>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</si>
  <si>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</si>
  <si>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</si>
  <si>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</si>
  <si>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</si>
  <si>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</si>
  <si>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</si>
  <si>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</si>
  <si>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</si>
  <si>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</si>
  <si>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</si>
  <si>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</si>
  <si>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</si>
  <si>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</si>
  <si>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</si>
  <si>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</si>
  <si>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</si>
  <si>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</si>
  <si>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</si>
  <si>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</si>
  <si>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</si>
  <si>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</si>
  <si>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</si>
  <si>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</si>
  <si>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</si>
  <si>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</si>
  <si>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</si>
  <si>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</si>
  <si>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</si>
  <si>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</si>
  <si>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</si>
  <si>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</si>
  <si>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</si>
  <si>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</si>
  <si>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</si>
  <si>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</si>
  <si>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</si>
  <si>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</si>
  <si>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</si>
  <si>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</si>
  <si>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</si>
  <si>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</si>
  <si>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</si>
  <si>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</si>
  <si>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</si>
  <si>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</si>
  <si>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</si>
  <si>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</si>
  <si>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</si>
  <si>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</si>
  <si>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</si>
  <si>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</si>
  <si>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</si>
  <si>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</si>
  <si>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</si>
  <si>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</si>
  <si>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</si>
  <si>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</si>
  <si>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</si>
  <si>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</si>
  <si>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</si>
  <si>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</si>
  <si>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</si>
  <si>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</si>
  <si>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</si>
  <si>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</si>
  <si>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</si>
  <si>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</si>
  <si>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</si>
  <si>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</si>
  <si>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</si>
  <si>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</si>
  <si>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</si>
  <si>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</si>
  <si>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</si>
  <si>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</si>
  <si>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</si>
  <si>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</si>
  <si>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</si>
  <si>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</si>
  <si>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</si>
  <si>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</si>
  <si>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</si>
  <si>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</si>
  <si>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</si>
  <si>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</si>
  <si>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</si>
  <si>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</si>
  <si>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</si>
  <si>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</si>
  <si>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</si>
  <si>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</si>
  <si>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</si>
  <si>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</si>
  <si>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</si>
  <si>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</si>
  <si>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</si>
  <si>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</si>
  <si>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</si>
  <si>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</si>
  <si>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</si>
  <si>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</si>
  <si>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</si>
  <si>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</si>
  <si>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</si>
  <si>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</si>
  <si>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</si>
  <si>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</si>
  <si>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</si>
  <si>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</si>
  <si>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</si>
  <si>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</si>
  <si>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</si>
  <si>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</si>
  <si>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</si>
  <si>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</si>
  <si>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</si>
  <si>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</si>
  <si>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</si>
  <si>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</si>
  <si>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</si>
  <si>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</si>
  <si>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</si>
  <si>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</si>
  <si>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</si>
  <si>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</si>
  <si>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</si>
  <si>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</si>
  <si>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</si>
  <si>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</si>
  <si>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</si>
  <si>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</si>
  <si>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</si>
  <si>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</si>
  <si>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</si>
  <si>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</si>
  <si>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</si>
  <si>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</si>
  <si>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</si>
  <si>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</si>
  <si>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</si>
  <si>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</si>
  <si>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</si>
  <si>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</si>
  <si>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</si>
  <si>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</si>
  <si>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</si>
  <si>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</si>
  <si>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</si>
  <si>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</si>
  <si>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</si>
  <si>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</si>
  <si>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</si>
  <si>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</si>
  <si>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</si>
  <si>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</si>
  <si>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</si>
  <si>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</si>
  <si>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</si>
  <si>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</si>
  <si>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</si>
  <si>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</si>
  <si>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</si>
  <si>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</si>
  <si>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</si>
  <si>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</si>
  <si>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</si>
  <si>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</si>
  <si>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</si>
  <si>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</si>
  <si>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</si>
  <si>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</si>
  <si>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</si>
  <si>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</si>
  <si>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</si>
  <si>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</si>
  <si>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</si>
  <si>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</si>
  <si>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</si>
  <si>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</si>
  <si>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</si>
  <si>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</si>
  <si>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</si>
  <si>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</si>
  <si>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</si>
  <si>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</si>
  <si>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</si>
  <si>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</si>
  <si>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</si>
  <si>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</si>
  <si>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</si>
  <si>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</si>
  <si>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</si>
  <si>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</si>
  <si>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</si>
  <si>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</si>
  <si>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</si>
  <si>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</si>
  <si>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</si>
  <si>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</si>
  <si>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</si>
  <si>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</si>
  <si>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</si>
  <si>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</si>
  <si>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</si>
  <si>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</si>
  <si>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</si>
  <si>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</si>
  <si>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</si>
  <si>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</si>
  <si>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</si>
  <si>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</si>
  <si>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</si>
  <si>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</si>
  <si>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</si>
  <si>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</si>
  <si>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</si>
  <si>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</si>
  <si>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</si>
  <si>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</si>
  <si>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</si>
  <si>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</si>
  <si>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</si>
  <si>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</si>
  <si>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</si>
  <si>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</si>
  <si>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</si>
  <si>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</si>
  <si>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</si>
  <si>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</si>
  <si>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</si>
  <si>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</si>
  <si>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</si>
  <si>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</si>
  <si>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</si>
  <si>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</si>
  <si>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</si>
  <si>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</si>
  <si>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</si>
  <si>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</si>
  <si>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</si>
  <si>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</si>
  <si>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</si>
  <si>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</si>
  <si>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</si>
  <si>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</si>
  <si>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</si>
  <si>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</si>
  <si>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</si>
  <si>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</si>
  <si>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</si>
  <si>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</si>
  <si>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</si>
  <si>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</si>
  <si>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</si>
  <si>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</si>
  <si>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</si>
  <si>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</si>
  <si>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</si>
  <si>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</si>
  <si>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</si>
  <si>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</si>
  <si>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</si>
  <si>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</si>
  <si>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</si>
  <si>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</si>
  <si>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</si>
  <si>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</si>
  <si>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</si>
  <si>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</si>
  <si>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</si>
  <si>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</si>
  <si>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</si>
  <si>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</si>
  <si>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</si>
  <si>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</si>
  <si>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</si>
  <si>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</si>
  <si>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</si>
  <si>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</si>
  <si>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</si>
  <si>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</si>
  <si>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</si>
  <si>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</si>
  <si>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</si>
  <si>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</si>
  <si>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</si>
  <si>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</si>
  <si>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</si>
  <si>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</si>
  <si>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</si>
  <si>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</si>
  <si>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</si>
  <si>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</si>
  <si>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</si>
  <si>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</si>
  <si>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</si>
  <si>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</si>
  <si>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</si>
  <si>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</si>
  <si>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</si>
  <si>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</si>
  <si>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</si>
  <si>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</si>
  <si>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</si>
  <si>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</si>
  <si>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</si>
  <si>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</si>
  <si>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</si>
  <si>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</si>
  <si>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</si>
  <si>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</si>
  <si>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</si>
  <si>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</si>
  <si>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</si>
  <si>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</si>
  <si>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</si>
  <si>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</si>
  <si>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</si>
  <si>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</si>
  <si>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</si>
  <si>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</si>
  <si>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</si>
  <si>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</si>
  <si>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</si>
  <si>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</si>
  <si>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</si>
  <si>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</si>
  <si>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</si>
  <si>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</si>
  <si>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</si>
  <si>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</si>
  <si>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</si>
  <si>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</si>
  <si>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</si>
  <si>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</si>
  <si>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</si>
  <si>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</si>
  <si>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</si>
  <si>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</si>
  <si>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</si>
  <si>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</si>
  <si>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</si>
  <si>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</si>
  <si>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</si>
  <si>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</si>
  <si>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</si>
  <si>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</si>
  <si>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</si>
  <si>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</si>
  <si>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</si>
  <si>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</si>
  <si>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</si>
  <si>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</si>
  <si>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</si>
  <si>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</si>
  <si>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</si>
  <si>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</si>
  <si>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</si>
  <si>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</si>
  <si>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</si>
  <si>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</si>
  <si>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</si>
  <si>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</si>
  <si>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</si>
  <si>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</si>
  <si>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</si>
  <si>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</si>
  <si>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</si>
  <si>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</si>
  <si>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</si>
  <si>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</si>
  <si>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</si>
  <si>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</si>
  <si>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</si>
  <si>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</si>
  <si>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</si>
  <si>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</si>
  <si>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</si>
  <si>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</si>
  <si>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</si>
  <si>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</si>
  <si>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</si>
  <si>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</si>
  <si>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</si>
  <si>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</si>
  <si>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</si>
  <si>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</si>
  <si>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</si>
  <si>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</si>
  <si>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</si>
  <si>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</si>
  <si>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</si>
  <si>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</si>
  <si>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</si>
  <si>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</si>
  <si>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</si>
  <si>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</si>
  <si>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</si>
  <si>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</si>
  <si>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</si>
  <si>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</si>
  <si>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</si>
  <si>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</si>
  <si>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</si>
  <si>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</si>
  <si>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</si>
  <si>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</si>
  <si>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</si>
  <si>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</si>
  <si>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</si>
  <si>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</si>
  <si>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</si>
  <si>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</si>
  <si>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</si>
  <si>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</si>
  <si>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</si>
  <si>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</si>
  <si>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</si>
  <si>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</si>
  <si>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</si>
  <si>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</si>
  <si>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</si>
  <si>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</si>
  <si>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</si>
  <si>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</si>
  <si>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</si>
  <si>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</si>
  <si>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</si>
  <si>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</si>
  <si>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</si>
  <si>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</si>
  <si>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</si>
  <si>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</si>
  <si>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</si>
  <si>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</si>
  <si>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</si>
  <si>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</si>
  <si>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</si>
  <si>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</si>
  <si>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</si>
  <si>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</si>
  <si>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</si>
  <si>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</si>
  <si>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</si>
  <si>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</si>
  <si>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</si>
  <si>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</si>
  <si>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</si>
  <si>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</si>
  <si>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</si>
  <si>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</si>
  <si>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</si>
  <si>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</si>
  <si>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</si>
  <si>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</si>
  <si>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</si>
  <si>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</si>
  <si>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</si>
  <si>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</si>
  <si>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</si>
  <si>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</si>
  <si>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</si>
  <si>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</si>
  <si>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</si>
  <si>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</si>
  <si>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</si>
  <si>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</si>
  <si>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</si>
  <si>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</si>
  <si>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</si>
  <si>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</si>
  <si>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</si>
  <si>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</si>
  <si>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</si>
  <si>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</si>
  <si>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</si>
  <si>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</si>
  <si>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</si>
  <si>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</si>
  <si>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</si>
  <si>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</si>
  <si>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</si>
  <si>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</si>
  <si>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</si>
  <si>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</si>
  <si>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</si>
  <si>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</si>
  <si>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</si>
  <si>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</si>
  <si>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</si>
  <si>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</si>
  <si>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</si>
  <si>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</si>
  <si>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</si>
  <si>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</si>
  <si>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</si>
  <si>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</si>
  <si>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</si>
  <si>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</si>
  <si>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</si>
  <si>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</si>
  <si>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</si>
  <si>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</si>
  <si>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</si>
  <si>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</si>
  <si>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</si>
  <si>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</si>
  <si>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</si>
  <si>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</si>
  <si>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</si>
  <si>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</si>
  <si>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</si>
  <si>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</si>
  <si>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</si>
  <si>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</si>
  <si>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</si>
  <si>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</si>
  <si>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</si>
  <si>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</si>
  <si>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</si>
  <si>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</si>
  <si>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</si>
  <si>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</si>
  <si>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</si>
  <si>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</si>
  <si>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</si>
  <si>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</si>
  <si>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</si>
  <si>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</si>
  <si>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</si>
  <si>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</si>
  <si>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</si>
  <si>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</si>
  <si>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</si>
  <si>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</si>
  <si>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</si>
  <si>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</si>
  <si>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</si>
  <si>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</si>
  <si>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</si>
  <si>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</si>
  <si>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</si>
  <si>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</si>
  <si>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</si>
  <si>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</si>
  <si>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</si>
  <si>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</si>
  <si>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</si>
  <si>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</si>
  <si>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</si>
  <si>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</si>
  <si>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</si>
  <si>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</si>
  <si>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</si>
  <si>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</si>
  <si>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</si>
  <si>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</si>
  <si>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</si>
  <si>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</si>
  <si>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</si>
  <si>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</si>
  <si>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</si>
  <si>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</si>
  <si>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</si>
  <si>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</si>
  <si>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</si>
  <si>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</si>
  <si>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</si>
  <si>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</si>
  <si>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</si>
  <si>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</si>
  <si>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</si>
  <si>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</si>
  <si>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</si>
  <si>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</si>
  <si>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</si>
  <si>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</si>
  <si>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</si>
  <si>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</si>
  <si>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</si>
  <si>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</si>
  <si>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</si>
  <si>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</si>
  <si>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</si>
  <si>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</si>
  <si>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</si>
  <si>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</si>
  <si>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</si>
  <si>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</si>
  <si>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</si>
  <si>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</si>
  <si>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</si>
  <si>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</si>
  <si>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</si>
  <si>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</si>
  <si>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</si>
  <si>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</si>
  <si>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</si>
  <si>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</si>
  <si>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</si>
  <si>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</si>
  <si>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</si>
  <si>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</si>
  <si>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</si>
  <si>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</si>
  <si>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</si>
  <si>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</si>
  <si>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</si>
  <si>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</si>
  <si>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</si>
  <si>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</si>
  <si>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</si>
  <si>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</si>
  <si>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</si>
  <si>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</si>
  <si>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</si>
  <si>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</si>
  <si>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</si>
  <si>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</si>
  <si>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</si>
  <si>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</si>
  <si>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</si>
  <si>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</si>
  <si>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</si>
  <si>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</si>
  <si>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</si>
  <si>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</si>
  <si>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</si>
  <si>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</si>
  <si>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</si>
  <si>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</si>
  <si>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</si>
  <si>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</si>
  <si>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</si>
  <si>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</si>
  <si>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</si>
  <si>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</si>
  <si>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</si>
  <si>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</si>
  <si>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</si>
  <si>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</si>
  <si>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</si>
  <si>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</si>
  <si>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</si>
  <si>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</si>
  <si>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</si>
  <si>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</si>
  <si>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</si>
  <si>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</si>
  <si>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</si>
  <si>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</si>
  <si>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</si>
  <si>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</si>
  <si>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</si>
  <si>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</si>
  <si>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</si>
  <si>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</si>
  <si>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</si>
  <si>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</si>
  <si>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</si>
  <si>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</si>
  <si>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</si>
  <si>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</si>
  <si>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</si>
  <si>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</si>
  <si>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</si>
  <si>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</si>
  <si>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</si>
  <si>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</si>
  <si>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</si>
  <si>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</si>
  <si>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</si>
  <si>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</si>
  <si>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</si>
  <si>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</si>
  <si>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</si>
  <si>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</si>
  <si>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</si>
  <si>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</si>
  <si>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</si>
  <si>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</si>
  <si>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</si>
  <si>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</si>
  <si>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</si>
  <si>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</si>
  <si>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</si>
  <si>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</si>
  <si>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</si>
  <si>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</si>
  <si>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</si>
  <si>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</si>
  <si>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</si>
  <si>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</si>
  <si>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</si>
  <si>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</si>
  <si>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</si>
  <si>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</si>
  <si>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</si>
  <si>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</si>
  <si>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</si>
  <si>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</si>
  <si>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</si>
  <si>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</si>
  <si>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</si>
  <si>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</si>
  <si>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</si>
  <si>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</si>
  <si>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</si>
  <si>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</si>
  <si>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</si>
  <si>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</si>
  <si>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</si>
  <si>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</si>
  <si>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</si>
  <si>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</si>
  <si>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</si>
  <si>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</si>
  <si>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</si>
  <si>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</si>
  <si>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</si>
  <si>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</si>
  <si>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</si>
  <si>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</si>
  <si>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</si>
  <si>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</si>
  <si>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</si>
  <si>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</si>
  <si>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</si>
  <si>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</si>
  <si>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</si>
  <si>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</si>
  <si>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</si>
  <si>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</si>
  <si>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</si>
  <si>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</si>
  <si>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</si>
  <si>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</si>
  <si>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</si>
  <si>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</si>
  <si>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</si>
  <si>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</si>
  <si>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</si>
  <si>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</si>
  <si>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</si>
  <si>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</si>
  <si>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</si>
  <si>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</si>
  <si>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</si>
  <si>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</si>
  <si>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</si>
  <si>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</si>
  <si>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</si>
  <si>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</si>
  <si>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</si>
  <si>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</si>
  <si>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</si>
  <si>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</si>
  <si>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</si>
  <si>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</si>
  <si>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</si>
  <si>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</si>
  <si>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</si>
  <si>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</si>
  <si>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</si>
  <si>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</si>
  <si>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</si>
  <si>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</si>
  <si>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</si>
  <si>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</si>
  <si>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</si>
  <si>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</si>
  <si>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</si>
  <si>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</si>
  <si>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</si>
  <si>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</si>
  <si>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</si>
  <si>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</si>
  <si>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</si>
  <si>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</si>
  <si>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</si>
  <si>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</si>
  <si>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</si>
  <si>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</si>
  <si>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</si>
  <si>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</si>
  <si>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</si>
  <si>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</si>
  <si>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</si>
  <si>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</si>
  <si>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</si>
  <si>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</si>
  <si>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</si>
  <si>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</si>
  <si>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</si>
  <si>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</si>
  <si>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</si>
  <si>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</si>
  <si>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</si>
  <si>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</si>
  <si>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</si>
  <si>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</si>
  <si>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</si>
  <si>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</si>
  <si>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</si>
  <si>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</si>
  <si>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</si>
  <si>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</si>
  <si>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</si>
  <si>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</si>
  <si>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</si>
  <si>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</si>
  <si>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</si>
  <si>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</si>
  <si>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</si>
  <si>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</si>
  <si>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</si>
  <si>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</si>
  <si>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</si>
  <si>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</si>
  <si>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</si>
  <si>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</si>
  <si>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</si>
  <si>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</si>
  <si>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</si>
  <si>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</si>
  <si>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</si>
  <si>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</si>
  <si>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</si>
  <si>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</si>
  <si>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</si>
  <si>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</si>
  <si>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</si>
  <si>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</si>
  <si>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</si>
  <si>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</si>
  <si>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</si>
  <si>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</si>
  <si>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</si>
  <si>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</si>
  <si>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</si>
  <si>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</si>
  <si>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</si>
  <si>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</si>
  <si>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</si>
  <si>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</si>
  <si>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</si>
  <si>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</si>
  <si>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</si>
  <si>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</si>
  <si>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</si>
  <si>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</si>
  <si>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</si>
  <si>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</si>
  <si>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</si>
  <si>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</si>
  <si>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</si>
  <si>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</si>
  <si>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</si>
  <si>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</si>
  <si>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</si>
  <si>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</si>
  <si>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</si>
  <si>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</si>
  <si>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</si>
  <si>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</si>
  <si>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</si>
  <si>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</si>
  <si>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</si>
  <si>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</si>
  <si>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</si>
  <si>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</si>
  <si>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</si>
  <si>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</si>
  <si>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</si>
  <si>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</si>
  <si>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</si>
  <si>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</si>
  <si>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</si>
  <si>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</si>
  <si>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</si>
  <si>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</si>
  <si>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</si>
  <si>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</si>
  <si>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</si>
  <si>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</si>
  <si>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</si>
  <si>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</si>
  <si>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</si>
  <si>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</si>
  <si>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</si>
  <si>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</si>
  <si>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</si>
  <si>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</si>
  <si>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</si>
  <si>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</si>
  <si>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</si>
  <si>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</si>
  <si>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</si>
  <si>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</si>
  <si>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</si>
  <si>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</si>
  <si>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</si>
  <si>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</si>
  <si>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</si>
  <si>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</si>
  <si>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</si>
  <si>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</si>
  <si>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</si>
  <si>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</si>
  <si>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</si>
  <si>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</si>
  <si>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</si>
  <si>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</si>
  <si>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</si>
  <si>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</si>
  <si>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</si>
  <si>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</si>
  <si>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</si>
  <si>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</si>
  <si>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</si>
  <si>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</si>
  <si>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</si>
  <si>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</si>
  <si>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</si>
  <si>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</si>
  <si>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</si>
  <si>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</si>
  <si>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</si>
  <si>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</si>
  <si>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</si>
  <si>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</si>
  <si>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</si>
  <si>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</si>
  <si>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</si>
  <si>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</si>
  <si>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</si>
  <si>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</si>
  <si>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</si>
  <si>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</si>
  <si>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</si>
  <si>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</si>
  <si>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</si>
  <si>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</si>
  <si>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</si>
  <si>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</si>
  <si>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</si>
  <si>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</si>
  <si>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</si>
  <si>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</si>
  <si>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</si>
  <si>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</si>
  <si>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</si>
  <si>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</si>
  <si>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</si>
  <si>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</si>
  <si>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</si>
  <si>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</si>
  <si>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</si>
  <si>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</si>
  <si>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</si>
  <si>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</si>
  <si>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</si>
  <si>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</si>
  <si>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</si>
  <si>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</si>
  <si>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</si>
  <si>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</si>
  <si>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</si>
  <si>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</si>
  <si>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</si>
  <si>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</si>
  <si>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</si>
  <si>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</si>
  <si>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</si>
  <si>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</si>
  <si>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</si>
  <si>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</si>
  <si>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</si>
  <si>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</si>
  <si>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</si>
  <si>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</si>
  <si>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</si>
  <si>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</si>
  <si>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</si>
  <si>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</si>
  <si>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</si>
  <si>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</si>
  <si>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</si>
  <si>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</si>
  <si>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</si>
  <si>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</si>
  <si>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</si>
  <si>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</si>
  <si>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</si>
  <si>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</si>
  <si>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</si>
  <si>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</si>
  <si>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</si>
  <si>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</si>
  <si>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</si>
  <si>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</si>
  <si>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</si>
  <si>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</si>
  <si>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</si>
  <si>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</si>
  <si>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</si>
  <si>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</si>
  <si>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</si>
  <si>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</si>
  <si>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</si>
  <si>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</si>
  <si>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</si>
  <si>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</si>
  <si>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</si>
  <si>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</si>
  <si>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</si>
  <si>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</si>
  <si>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</si>
  <si>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</si>
  <si>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</si>
  <si>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</si>
  <si>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</si>
  <si>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</si>
  <si>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</si>
  <si>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</si>
  <si>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</si>
  <si>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</si>
  <si>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</si>
  <si>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</si>
  <si>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</si>
  <si>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</si>
  <si>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</si>
  <si>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</si>
  <si>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</si>
  <si>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</si>
  <si>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</si>
  <si>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</si>
  <si>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</si>
  <si>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</si>
  <si>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</si>
  <si>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</si>
  <si>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</si>
  <si>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</si>
  <si>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</si>
  <si>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</si>
  <si>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</si>
  <si>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</si>
  <si>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</si>
  <si>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</si>
  <si>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</si>
  <si>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</si>
  <si>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</si>
  <si>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</si>
  <si>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</si>
  <si>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</si>
  <si>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</si>
  <si>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</si>
  <si>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</si>
  <si>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</si>
  <si>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</si>
  <si>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</si>
  <si>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</si>
  <si>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</si>
  <si>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</si>
  <si>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</si>
  <si>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</si>
  <si>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</si>
  <si>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</si>
  <si>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</si>
  <si>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</si>
  <si>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</si>
  <si>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</si>
  <si>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</si>
  <si>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</si>
  <si>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</si>
  <si>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</si>
  <si>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</si>
  <si>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</si>
  <si>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</si>
  <si>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</si>
  <si>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</si>
  <si>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</si>
  <si>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</si>
  <si>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</si>
  <si>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</si>
  <si>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</si>
  <si>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</si>
  <si>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</si>
  <si>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</si>
  <si>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</si>
  <si>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</si>
  <si>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</si>
  <si>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</si>
  <si>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</si>
  <si>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</si>
  <si>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</si>
  <si>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</si>
  <si>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</si>
  <si>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</si>
  <si>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</si>
  <si>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</si>
  <si>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</si>
  <si>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</si>
  <si>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</si>
  <si>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</si>
  <si>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</si>
  <si>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</si>
  <si>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</si>
  <si>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</si>
  <si>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</si>
  <si>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</si>
  <si>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</si>
  <si>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</si>
  <si>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</si>
  <si>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</si>
  <si>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</si>
  <si>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</si>
  <si>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</si>
  <si>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</si>
  <si>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</si>
  <si>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</si>
  <si>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</si>
  <si>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</si>
  <si>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</si>
  <si>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</si>
  <si>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</si>
  <si>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</si>
  <si>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</si>
  <si>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</si>
  <si>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</si>
  <si>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</si>
  <si>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</si>
  <si>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</si>
  <si>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</si>
  <si>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</si>
  <si>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</si>
  <si>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</si>
  <si>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</si>
  <si>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</si>
  <si>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</si>
  <si>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</si>
  <si>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</si>
  <si>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</si>
  <si>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</si>
  <si>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</si>
  <si>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</si>
  <si>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</si>
  <si>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</si>
  <si>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</si>
  <si>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</si>
  <si>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</si>
  <si>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</si>
  <si>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</si>
  <si>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</si>
  <si>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</si>
  <si>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</si>
  <si>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</si>
  <si>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</si>
  <si>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</si>
  <si>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</si>
  <si>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</si>
  <si>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</si>
  <si>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</si>
  <si>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</si>
  <si>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</si>
  <si>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</si>
  <si>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</si>
  <si>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</si>
  <si>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</si>
  <si>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</si>
  <si>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</si>
  <si>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</si>
  <si>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</si>
  <si>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</si>
  <si>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</si>
  <si>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</si>
  <si>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</si>
  <si>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</si>
  <si>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</si>
  <si>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</si>
  <si>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</si>
  <si>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</si>
  <si>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</si>
  <si>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</si>
  <si>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</si>
  <si>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</si>
  <si>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</si>
  <si>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</si>
  <si>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</si>
  <si>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</si>
  <si>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</si>
  <si>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</si>
  <si>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</si>
  <si>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</si>
  <si>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</si>
  <si>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</si>
  <si>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</si>
  <si>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</si>
  <si>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</si>
  <si>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</si>
  <si>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</si>
  <si>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</si>
  <si>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</si>
  <si>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</si>
  <si>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</si>
  <si>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</si>
  <si>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</si>
  <si>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</si>
  <si>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</si>
  <si>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</si>
  <si>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</si>
  <si>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</si>
  <si>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</si>
  <si>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</si>
  <si>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</si>
  <si>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</si>
  <si>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</si>
  <si>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</si>
  <si>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</si>
  <si>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</si>
  <si>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</si>
  <si>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</si>
  <si>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</si>
  <si>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</si>
  <si>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</si>
  <si>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</si>
  <si>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</si>
  <si>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</si>
  <si>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</si>
  <si>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</si>
  <si>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</si>
  <si>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</si>
  <si>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</si>
  <si>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</si>
  <si>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</si>
  <si>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</si>
  <si>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</si>
  <si>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</si>
  <si>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</si>
  <si>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</si>
  <si>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</si>
  <si>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</si>
  <si>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</si>
  <si>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</si>
  <si>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</si>
  <si>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</si>
  <si>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</si>
  <si>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</si>
  <si>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</si>
  <si>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</si>
  <si>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</si>
  <si>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</si>
  <si>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</si>
  <si>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</si>
  <si>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</si>
  <si>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</si>
  <si>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</si>
  <si>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</si>
  <si>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</si>
  <si>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</si>
  <si>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</si>
  <si>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</si>
  <si>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</si>
  <si>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</si>
  <si>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</si>
  <si>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</si>
  <si>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</si>
  <si>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</si>
  <si>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</si>
  <si>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</si>
  <si>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</si>
  <si>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</si>
  <si>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</si>
  <si>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</si>
  <si>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</si>
  <si>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</si>
  <si>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</si>
  <si>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</si>
  <si>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</si>
  <si>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</si>
  <si>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</si>
  <si>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</si>
  <si>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</si>
  <si>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</si>
  <si>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</si>
  <si>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</si>
  <si>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</si>
  <si>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</si>
  <si>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</si>
  <si>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</si>
  <si>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</si>
  <si>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</si>
  <si>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</si>
  <si>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</si>
  <si>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</si>
  <si>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</si>
  <si>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</si>
  <si>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</si>
  <si>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</si>
  <si>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</si>
  <si>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</si>
  <si>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</si>
  <si>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</si>
  <si>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</si>
  <si>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</si>
  <si>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</si>
  <si>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</si>
  <si>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</si>
  <si>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</si>
  <si>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</si>
  <si>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</si>
  <si>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</si>
  <si>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</si>
  <si>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</si>
  <si>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</si>
  <si>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</si>
  <si>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</si>
  <si>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</si>
  <si>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</si>
  <si>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</si>
  <si>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</si>
  <si>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</si>
  <si>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</si>
  <si>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</si>
  <si>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</si>
  <si>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</si>
  <si>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</si>
  <si>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</si>
  <si>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</si>
  <si>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</si>
  <si>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</si>
  <si>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</si>
  <si>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</si>
  <si>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</si>
  <si>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</si>
  <si>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</si>
  <si>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</si>
  <si>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</si>
  <si>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</si>
  <si>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</si>
  <si>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</si>
  <si>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</si>
  <si>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</si>
  <si>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</si>
  <si>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</si>
  <si>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</si>
  <si>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</si>
  <si>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</si>
  <si>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</si>
  <si>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</si>
  <si>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</si>
  <si>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</si>
  <si>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</si>
  <si>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</si>
  <si>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</si>
  <si>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</si>
  <si>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</si>
  <si>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</si>
  <si>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</si>
  <si>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</si>
  <si>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</si>
  <si>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</si>
  <si>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</si>
  <si>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</si>
  <si>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</si>
  <si>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</si>
  <si>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</si>
  <si>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</si>
  <si>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</si>
  <si>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</si>
  <si>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</si>
  <si>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</si>
  <si>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</si>
  <si>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</si>
  <si>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</si>
  <si>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</si>
  <si>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</si>
  <si>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</si>
  <si>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</si>
  <si>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</si>
  <si>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</si>
  <si>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</si>
  <si>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</si>
  <si>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</si>
  <si>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</si>
  <si>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</si>
  <si>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</si>
  <si>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</si>
  <si>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</si>
  <si>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</si>
  <si>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</si>
  <si>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</si>
  <si>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</si>
  <si>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</si>
  <si>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</si>
  <si>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</si>
  <si>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</si>
  <si>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</si>
  <si>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</si>
  <si>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</si>
  <si>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</si>
  <si>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</si>
  <si>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</si>
  <si>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</si>
  <si>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</si>
  <si>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</si>
  <si>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</si>
  <si>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</si>
  <si>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</si>
  <si>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</si>
  <si>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</si>
  <si>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</si>
  <si>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</si>
  <si>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</si>
  <si>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</si>
  <si>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</si>
  <si>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</si>
  <si>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</si>
  <si>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</si>
  <si>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</si>
  <si>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</si>
  <si>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</si>
  <si>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</si>
  <si>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</si>
  <si>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</si>
  <si>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</si>
  <si>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</si>
  <si>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</si>
  <si>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</si>
  <si>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</si>
  <si>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</si>
  <si>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</si>
  <si>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</si>
  <si>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</si>
  <si>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</si>
  <si>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</si>
  <si>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</si>
  <si>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</si>
  <si>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</si>
  <si>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</si>
  <si>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</si>
  <si>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</si>
  <si>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</si>
  <si>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</si>
  <si>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</si>
  <si>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</si>
  <si>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</si>
  <si>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</si>
  <si>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</si>
  <si>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</si>
  <si>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</si>
  <si>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</si>
  <si>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</si>
  <si>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</si>
  <si>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</si>
  <si>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</si>
  <si>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</si>
  <si>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</si>
  <si>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</si>
  <si>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</si>
  <si>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</si>
  <si>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</si>
  <si>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</si>
  <si>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</si>
  <si>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</si>
  <si>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</si>
  <si>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</si>
  <si>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</si>
  <si>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</si>
  <si>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</si>
  <si>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</si>
  <si>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</si>
  <si>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</si>
  <si>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</si>
  <si>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</si>
  <si>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</si>
  <si>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</si>
  <si>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</si>
  <si>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</si>
  <si>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</si>
  <si>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</si>
  <si>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</si>
  <si>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</si>
  <si>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</si>
  <si>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</si>
  <si>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</si>
  <si>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</si>
  <si>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</si>
  <si>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</si>
  <si>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</si>
  <si>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</si>
  <si>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</si>
  <si>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</si>
  <si>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</si>
  <si>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</si>
  <si>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</si>
  <si>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</si>
  <si>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</si>
  <si>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</si>
  <si>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</si>
  <si>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</si>
  <si>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</si>
  <si>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</si>
  <si>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</si>
  <si>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</si>
  <si>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</si>
  <si>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</si>
  <si>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</si>
  <si>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</si>
  <si>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</si>
  <si>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</si>
  <si>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</si>
  <si>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</si>
  <si>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</si>
  <si>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</si>
  <si>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</si>
  <si>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</si>
  <si>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</si>
  <si>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</si>
  <si>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</si>
  <si>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</si>
  <si>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</si>
  <si>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</si>
  <si>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</si>
  <si>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</si>
  <si>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</si>
  <si>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</si>
  <si>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</si>
  <si>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</si>
  <si>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</si>
  <si>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</si>
  <si>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</si>
  <si>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</si>
  <si>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</si>
  <si>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</si>
  <si>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</si>
  <si>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</si>
  <si>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</si>
  <si>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</si>
  <si>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</si>
  <si>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</si>
  <si>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</si>
  <si>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</si>
  <si>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</si>
  <si>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</si>
  <si>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</si>
  <si>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</si>
  <si>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</si>
  <si>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</si>
  <si>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</si>
  <si>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</si>
  <si>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</si>
  <si>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</si>
  <si>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</si>
  <si>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</si>
  <si>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</si>
  <si>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</si>
  <si>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</si>
  <si>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</si>
  <si>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</si>
  <si>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</si>
  <si>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</si>
  <si>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</si>
  <si>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</si>
  <si>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</si>
  <si>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</si>
  <si>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</si>
  <si>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</si>
  <si>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</si>
  <si>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</si>
  <si>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</si>
  <si>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</si>
  <si>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</si>
  <si>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</si>
  <si>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</si>
  <si>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</si>
  <si>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</si>
  <si>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</si>
  <si>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</si>
  <si>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</si>
  <si>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</si>
  <si>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</si>
  <si>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</si>
  <si>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</si>
  <si>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</si>
  <si>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</si>
  <si>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</si>
  <si>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</si>
  <si>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</si>
  <si>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</si>
  <si>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</si>
  <si>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</si>
  <si>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</si>
  <si>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</si>
  <si>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</si>
  <si>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</si>
  <si>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</si>
  <si>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</si>
  <si>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</si>
  <si>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</si>
  <si>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</si>
  <si>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</si>
  <si>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</si>
  <si>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</si>
  <si>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</si>
  <si>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</si>
  <si>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</si>
  <si>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</si>
  <si>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</si>
  <si>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</si>
  <si>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</si>
  <si>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</si>
  <si>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</si>
  <si>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</si>
  <si>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</si>
  <si>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</si>
  <si>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</si>
  <si>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</si>
  <si>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</si>
  <si>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</si>
  <si>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</si>
  <si>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</si>
  <si>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</si>
  <si>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</si>
  <si>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</si>
  <si>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</si>
  <si>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</si>
  <si>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</si>
  <si>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</si>
  <si>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</si>
  <si>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</si>
  <si>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</si>
  <si>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</si>
  <si>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</si>
  <si>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</si>
  <si>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</si>
  <si>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</si>
  <si>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</si>
  <si>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</si>
  <si>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</si>
  <si>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</si>
  <si>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</si>
  <si>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</si>
  <si>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</si>
  <si>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</si>
  <si>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</si>
  <si>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</si>
  <si>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</si>
  <si>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</si>
  <si>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</si>
  <si>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</si>
  <si>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</si>
  <si>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</si>
  <si>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</si>
  <si>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</si>
  <si>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</si>
  <si>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</si>
  <si>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</si>
  <si>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</si>
  <si>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</si>
  <si>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</si>
  <si>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</si>
  <si>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</si>
  <si>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</si>
  <si>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</si>
  <si>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</si>
  <si>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</si>
  <si>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</si>
  <si>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</si>
  <si>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</si>
  <si>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</si>
  <si>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</si>
  <si>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</si>
  <si>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</si>
  <si>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</si>
  <si>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</si>
  <si>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</si>
  <si>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</si>
  <si>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</si>
  <si>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</si>
  <si>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</si>
  <si>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</si>
  <si>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</si>
  <si>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</si>
  <si>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</si>
  <si>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</si>
  <si>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</si>
  <si>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</si>
  <si>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</si>
  <si>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</si>
  <si>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</si>
  <si>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</si>
  <si>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</si>
  <si>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</si>
  <si>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</si>
  <si>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</si>
  <si>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</si>
  <si>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</si>
  <si>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</si>
  <si>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</si>
  <si>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</si>
  <si>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</si>
  <si>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</si>
  <si>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</si>
  <si>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</si>
  <si>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</si>
  <si>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</si>
  <si>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</si>
  <si>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</si>
  <si>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</si>
  <si>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</si>
  <si>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</si>
  <si>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</si>
  <si>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</si>
  <si>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</si>
  <si>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</si>
  <si>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</si>
  <si>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</si>
  <si>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</si>
  <si>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</si>
  <si>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</si>
  <si>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</si>
  <si>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</si>
  <si>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</si>
  <si>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</si>
  <si>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</si>
  <si>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</si>
  <si>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</si>
  <si>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</si>
  <si>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</si>
  <si>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</si>
  <si>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</si>
  <si>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</si>
  <si>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</si>
  <si>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</si>
  <si>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</si>
  <si>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</si>
  <si>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</si>
  <si>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</si>
  <si>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</si>
  <si>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</si>
  <si>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</si>
  <si>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</si>
  <si>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</si>
  <si>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</si>
  <si>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</si>
  <si>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</si>
  <si>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</si>
  <si>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</si>
  <si>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</si>
  <si>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</si>
  <si>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</si>
  <si>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</si>
  <si>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</si>
  <si>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</si>
  <si>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</si>
  <si>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</si>
  <si>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</si>
  <si>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</si>
  <si>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</si>
  <si>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</si>
  <si>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</si>
  <si>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</si>
  <si>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</si>
  <si>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</si>
  <si>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</si>
  <si>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</si>
  <si>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</si>
  <si>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</si>
  <si>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</si>
  <si>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</si>
  <si>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</si>
  <si>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</si>
  <si>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</si>
  <si>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</si>
  <si>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</si>
  <si>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</si>
  <si>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</si>
  <si>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</si>
  <si>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</si>
  <si>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</si>
  <si>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</si>
  <si>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</si>
  <si>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</si>
  <si>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</si>
  <si>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</si>
  <si>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</si>
  <si>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</si>
  <si>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</si>
  <si>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</si>
  <si>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</si>
  <si>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</si>
  <si>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</si>
  <si>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</si>
  <si>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</si>
  <si>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</si>
  <si>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</si>
  <si>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</si>
  <si>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</si>
  <si>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</si>
  <si>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</si>
  <si>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</si>
  <si>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</si>
  <si>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</si>
  <si>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</si>
  <si>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</si>
  <si>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</si>
  <si>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</si>
  <si>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</si>
  <si>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</si>
  <si>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</si>
  <si>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</si>
  <si>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</si>
  <si>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</si>
  <si>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</si>
  <si>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</si>
  <si>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</si>
  <si>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</si>
  <si>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</si>
  <si>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</si>
  <si>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</si>
  <si>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</si>
  <si>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</si>
  <si>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</si>
  <si>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</si>
  <si>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</si>
  <si>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</si>
  <si>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</si>
  <si>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</si>
  <si>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</si>
  <si>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</si>
  <si>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</si>
  <si>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</si>
  <si>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</si>
  <si>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</si>
  <si>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</si>
  <si>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</si>
  <si>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</si>
  <si>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</si>
  <si>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</si>
  <si>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</si>
  <si>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</si>
  <si>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</si>
  <si>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</si>
  <si>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</si>
  <si>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</si>
  <si>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</si>
  <si>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</si>
  <si>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</si>
  <si>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</si>
  <si>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</si>
  <si>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</si>
  <si>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</si>
  <si>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</si>
  <si>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</si>
  <si>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</si>
  <si>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</si>
  <si>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</si>
  <si>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</si>
  <si>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</si>
  <si>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</si>
  <si>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</si>
  <si>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</si>
  <si>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</si>
  <si>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</si>
  <si>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</si>
  <si>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</si>
  <si>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</si>
  <si>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</si>
  <si>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</si>
  <si>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</si>
  <si>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</si>
  <si>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</si>
  <si>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</si>
  <si>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</si>
  <si>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</si>
  <si>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</si>
  <si>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</si>
  <si>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</si>
  <si>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</si>
  <si>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</si>
  <si>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</si>
  <si>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</si>
  <si>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</si>
  <si>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</si>
  <si>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</si>
  <si>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</si>
  <si>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</si>
  <si>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</si>
  <si>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</si>
  <si>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</si>
  <si>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</si>
  <si>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</si>
  <si>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</si>
  <si>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</si>
  <si>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</si>
  <si>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</si>
  <si>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</si>
  <si>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</si>
  <si>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</si>
  <si>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</si>
  <si>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</si>
  <si>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</si>
  <si>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</si>
  <si>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</si>
  <si>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</si>
  <si>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</si>
  <si>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</si>
  <si>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</si>
  <si>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</si>
  <si>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</si>
  <si>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</si>
  <si>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</si>
  <si>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</si>
  <si>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</si>
  <si>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</si>
  <si>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</si>
  <si>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</si>
  <si>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</si>
  <si>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</si>
  <si>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</si>
  <si>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</si>
  <si>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</si>
  <si>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</si>
  <si>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</si>
  <si>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</si>
  <si>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</si>
  <si>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</si>
  <si>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</si>
  <si>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</si>
  <si>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</si>
  <si>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</si>
  <si>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</si>
  <si>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</si>
  <si>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</si>
  <si>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</si>
  <si>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</si>
  <si>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</si>
  <si>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</si>
  <si>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</si>
  <si>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</si>
  <si>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</si>
  <si>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</si>
  <si>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</si>
  <si>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</si>
  <si>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</si>
  <si>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</si>
  <si>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</si>
  <si>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</si>
  <si>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</si>
  <si>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</si>
  <si>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</si>
  <si>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</si>
  <si>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</si>
  <si>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</si>
  <si>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</si>
  <si>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</si>
  <si>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</si>
  <si>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</si>
  <si>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</si>
  <si>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</si>
  <si>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</si>
  <si>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</si>
  <si>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</si>
  <si>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</si>
  <si>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</si>
  <si>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</si>
  <si>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</si>
  <si>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</si>
  <si>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</si>
  <si>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</si>
  <si>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</si>
  <si>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</si>
  <si>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</si>
  <si>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</si>
  <si>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</si>
  <si>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</si>
  <si>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</si>
  <si>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</si>
  <si>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</si>
  <si>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</si>
  <si>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</si>
  <si>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</si>
  <si>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</si>
  <si>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</si>
  <si>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</si>
  <si>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</si>
  <si>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</si>
  <si>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</si>
  <si>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</si>
  <si>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</si>
  <si>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</si>
  <si>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</si>
  <si>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</si>
  <si>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</si>
  <si>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</si>
  <si>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</si>
  <si>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</si>
  <si>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</si>
  <si>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</si>
  <si>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</si>
  <si>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</si>
  <si>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</si>
  <si>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</si>
  <si>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</si>
  <si>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</si>
  <si>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</si>
  <si>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</si>
  <si>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</si>
  <si>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</si>
  <si>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</si>
  <si>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</si>
  <si>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</si>
  <si>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</si>
  <si>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</si>
  <si>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</si>
  <si>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</si>
  <si>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</si>
  <si>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</si>
  <si>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</si>
  <si>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</si>
  <si>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</si>
  <si>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</si>
  <si>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</si>
  <si>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</si>
  <si>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</si>
  <si>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</si>
  <si>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</si>
  <si>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</si>
  <si>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</si>
  <si>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</si>
  <si>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</si>
  <si>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</si>
  <si>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</si>
  <si>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</si>
  <si>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</si>
  <si>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</si>
  <si>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</si>
  <si>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</si>
  <si>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</si>
  <si>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</si>
  <si>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</si>
  <si>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</si>
  <si>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</si>
  <si>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</si>
  <si>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</si>
  <si>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</si>
  <si>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</si>
  <si>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</si>
  <si>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</si>
  <si>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</si>
  <si>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</si>
  <si>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</si>
  <si>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</si>
  <si>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</si>
  <si>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</si>
  <si>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</si>
  <si>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</si>
  <si>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</si>
  <si>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</si>
  <si>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</si>
  <si>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</si>
  <si>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</si>
  <si>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</si>
  <si>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</si>
  <si>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</si>
  <si>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</si>
  <si>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</si>
  <si>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</si>
  <si>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</si>
  <si>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</si>
  <si>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</si>
  <si>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</si>
  <si>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</si>
  <si>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</si>
  <si>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</si>
  <si>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</si>
  <si>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</si>
  <si>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</si>
  <si>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</si>
  <si>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</si>
  <si>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</si>
  <si>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</si>
  <si>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</si>
  <si>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</si>
  <si>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</si>
  <si>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</si>
  <si>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</si>
  <si>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</si>
  <si>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</si>
  <si>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</si>
  <si>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</si>
  <si>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</si>
  <si>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</si>
  <si>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</si>
  <si>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</si>
  <si>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</si>
  <si>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</si>
  <si>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</si>
  <si>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</si>
  <si>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</si>
  <si>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</si>
  <si>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</si>
  <si>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</si>
  <si>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</si>
  <si>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</si>
  <si>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</si>
  <si>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</si>
  <si>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</si>
  <si>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</si>
  <si>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</si>
  <si>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</si>
  <si>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</si>
  <si>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</si>
  <si>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</si>
  <si>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</si>
  <si>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</si>
  <si>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</si>
  <si>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</si>
  <si>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</si>
  <si>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</si>
  <si>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</si>
  <si>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</si>
  <si>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</si>
  <si>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</si>
  <si>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</si>
  <si>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</si>
  <si>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</si>
  <si>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</si>
  <si>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</si>
  <si>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</si>
  <si>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</si>
  <si>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</si>
  <si>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</si>
  <si>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</si>
  <si>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</si>
  <si>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</si>
  <si>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</si>
  <si>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</si>
  <si>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</si>
  <si>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</si>
  <si>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</si>
  <si>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</si>
  <si>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</si>
  <si>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</si>
  <si>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</si>
  <si>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</si>
  <si>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</si>
  <si>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</si>
  <si>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</si>
  <si>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</si>
  <si>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</si>
  <si>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</si>
  <si>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</si>
  <si>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</si>
  <si>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</si>
  <si>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</si>
  <si>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</si>
  <si>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</si>
  <si>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</si>
  <si>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</si>
  <si>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</si>
  <si>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</si>
  <si>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</si>
  <si>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</si>
  <si>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</si>
  <si>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</si>
  <si>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</si>
  <si>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</si>
  <si>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</si>
  <si>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</si>
  <si>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</si>
  <si>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</si>
  <si>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</si>
  <si>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</si>
  <si>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</si>
  <si>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</si>
  <si>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</si>
  <si>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</si>
  <si>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</si>
  <si>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</si>
  <si>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</si>
  <si>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</si>
  <si>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</si>
  <si>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</si>
  <si>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</si>
  <si>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</si>
  <si>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</si>
  <si>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</si>
  <si>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</si>
  <si>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</si>
  <si>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</si>
  <si>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</si>
  <si>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</si>
  <si>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</si>
  <si>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</si>
  <si>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</si>
  <si>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</si>
  <si>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</si>
  <si>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</si>
  <si>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</si>
  <si>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</si>
  <si>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</si>
  <si>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</si>
  <si>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</si>
  <si>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</si>
  <si>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</si>
  <si>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</si>
  <si>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</si>
  <si>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</si>
  <si>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</si>
  <si>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</si>
  <si>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</si>
  <si>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</si>
  <si>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</si>
  <si>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</si>
  <si>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</si>
  <si>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</si>
  <si>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</si>
  <si>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</si>
  <si>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</si>
  <si>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</si>
  <si>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</si>
  <si>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</si>
  <si>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</si>
  <si>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</si>
  <si>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</si>
  <si>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</si>
  <si>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</si>
  <si>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</si>
  <si>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</si>
  <si>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</si>
  <si>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</si>
  <si>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</si>
  <si>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</si>
  <si>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</si>
  <si>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</si>
  <si>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</si>
  <si>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</si>
  <si>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</si>
  <si>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</si>
  <si>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</si>
  <si>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</si>
  <si>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</si>
  <si>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</si>
  <si>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</si>
  <si>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</si>
  <si>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</si>
  <si>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</si>
  <si>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</si>
  <si>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</si>
  <si>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</si>
  <si>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</si>
  <si>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</si>
  <si>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</si>
  <si>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</si>
  <si>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</si>
  <si>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</si>
  <si>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</si>
  <si>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</si>
  <si>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</si>
  <si>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</si>
  <si>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</si>
  <si>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</si>
  <si>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</si>
  <si>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</si>
  <si>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</si>
  <si>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</si>
  <si>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</si>
  <si>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</si>
  <si>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</si>
  <si>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</si>
  <si>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</si>
  <si>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</si>
  <si>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</si>
  <si>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</si>
  <si>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</si>
  <si>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</si>
  <si>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</si>
  <si>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</si>
  <si>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</si>
  <si>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</si>
  <si>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</si>
  <si>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</si>
  <si>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</si>
  <si>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</si>
  <si>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</si>
  <si>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</si>
  <si>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</si>
  <si>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</si>
  <si>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</si>
  <si>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</si>
  <si>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</si>
  <si>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</si>
  <si>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</si>
  <si>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</si>
  <si>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</si>
  <si>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</si>
  <si>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</si>
  <si>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</si>
  <si>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</si>
  <si>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</si>
  <si>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</si>
  <si>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</si>
  <si>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</si>
  <si>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</si>
  <si>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</si>
  <si>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</si>
  <si>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</si>
  <si>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</si>
  <si>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</si>
  <si>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</si>
  <si>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</si>
  <si>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</si>
  <si>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</si>
  <si>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</si>
  <si>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</si>
  <si>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</si>
  <si>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</si>
  <si>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</si>
  <si>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</si>
  <si>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</si>
  <si>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</si>
  <si>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</si>
  <si>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</si>
  <si>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</si>
  <si>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</si>
  <si>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</si>
  <si>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</si>
  <si>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</si>
  <si>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</si>
  <si>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</si>
  <si>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</si>
  <si>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</si>
  <si>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</si>
  <si>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</si>
  <si>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</si>
  <si>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</si>
  <si>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</si>
  <si>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</si>
  <si>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</si>
  <si>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</si>
  <si>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</si>
  <si>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</si>
  <si>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</si>
  <si>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</si>
  <si>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</si>
  <si>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</si>
  <si>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</si>
  <si>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</si>
  <si>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</si>
  <si>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</si>
  <si>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</si>
  <si>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</si>
  <si>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</si>
  <si>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</si>
  <si>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</si>
  <si>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</si>
  <si>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</si>
  <si>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</si>
  <si>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</si>
  <si>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</si>
  <si>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</si>
  <si>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</si>
  <si>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</si>
  <si>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</si>
  <si>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</si>
  <si>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</si>
  <si>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</si>
  <si>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</si>
  <si>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</si>
  <si>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</si>
  <si>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</si>
  <si>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</si>
  <si>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</si>
  <si>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</si>
  <si>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</si>
  <si>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</si>
  <si>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</si>
  <si>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</si>
  <si>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</si>
  <si>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</si>
  <si>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</si>
  <si>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</si>
  <si>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</si>
  <si>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</si>
  <si>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</si>
  <si>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</si>
  <si>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</si>
  <si>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</si>
  <si>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</si>
  <si>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</si>
  <si>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</si>
  <si>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</si>
  <si>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</si>
  <si>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</si>
  <si>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</si>
  <si>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</si>
  <si>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</si>
  <si>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</si>
  <si>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</si>
  <si>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</si>
  <si>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</si>
  <si>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</si>
  <si>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</si>
  <si>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</si>
  <si>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</si>
  <si>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</si>
  <si>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</si>
  <si>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</si>
  <si>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</si>
  <si>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</si>
  <si>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</si>
  <si>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</si>
  <si>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</si>
  <si>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</si>
  <si>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</si>
  <si>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</si>
  <si>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</si>
  <si>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</si>
  <si>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</si>
  <si>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</si>
  <si>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</si>
  <si>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</si>
  <si>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</si>
  <si>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</si>
  <si>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</si>
  <si>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</si>
  <si>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</si>
  <si>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</si>
  <si>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</si>
  <si>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</si>
  <si>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</si>
  <si>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</si>
  <si>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</si>
  <si>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</si>
  <si>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</si>
  <si>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</si>
  <si>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</si>
  <si>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</si>
  <si>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</si>
  <si>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</si>
  <si>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</si>
  <si>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</si>
  <si>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</si>
  <si>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</si>
  <si>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</si>
  <si>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</si>
  <si>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</si>
  <si>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</si>
  <si>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</si>
  <si>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</si>
  <si>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</si>
  <si>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</si>
  <si>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</si>
  <si>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</si>
  <si>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</si>
  <si>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</si>
  <si>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</si>
  <si>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</si>
  <si>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</si>
  <si>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</si>
  <si>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</si>
  <si>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</si>
  <si>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</si>
  <si>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</si>
  <si>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</si>
  <si>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</si>
  <si>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</si>
  <si>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</si>
  <si>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</si>
  <si>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</si>
  <si>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</si>
  <si>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</si>
  <si>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</si>
  <si>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</si>
  <si>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</si>
  <si>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</si>
  <si>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</si>
  <si>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</si>
  <si>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</si>
  <si>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</si>
  <si>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</si>
  <si>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</si>
  <si>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</si>
  <si>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</si>
  <si>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</si>
  <si>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</si>
  <si>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</si>
  <si>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</si>
  <si>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</si>
  <si>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</si>
  <si>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</si>
  <si>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</si>
  <si>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</si>
  <si>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</si>
  <si>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</si>
  <si>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</si>
  <si>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</si>
  <si>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</si>
  <si>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</si>
  <si>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</si>
  <si>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</si>
  <si>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</si>
  <si>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</si>
  <si>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</si>
  <si>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</si>
  <si>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</si>
  <si>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</si>
  <si>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</si>
  <si>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</si>
  <si>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</si>
  <si>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</si>
  <si>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</si>
  <si>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</si>
  <si>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</si>
  <si>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</si>
  <si>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</si>
  <si>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</si>
  <si>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</si>
  <si>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</si>
  <si>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</si>
  <si>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</si>
  <si>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</si>
  <si>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</si>
  <si>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</si>
  <si>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</si>
  <si>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</si>
  <si>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</si>
  <si>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</si>
  <si>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</si>
  <si>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</si>
  <si>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</si>
  <si>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</si>
  <si>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</si>
  <si>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</si>
  <si>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</si>
  <si>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</si>
  <si>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</si>
  <si>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</si>
  <si>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</si>
  <si>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</si>
  <si>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</si>
  <si>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</si>
  <si>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</si>
  <si>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</si>
  <si>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</si>
  <si>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</si>
  <si>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</si>
  <si>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</si>
  <si>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</si>
  <si>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</si>
  <si>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</si>
  <si>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</si>
  <si>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</si>
  <si>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</si>
  <si>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</si>
  <si>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</si>
  <si>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</si>
  <si>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</si>
  <si>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</si>
  <si>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</si>
  <si>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</si>
  <si>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</si>
  <si>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</si>
  <si>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</si>
  <si>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</si>
  <si>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</si>
  <si>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</si>
  <si>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</si>
  <si>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</si>
  <si>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</si>
  <si>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</si>
  <si>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</si>
  <si>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</si>
  <si>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</si>
  <si>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</si>
  <si>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</si>
  <si>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</si>
  <si>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</si>
  <si>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</si>
  <si>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</si>
  <si>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</si>
  <si>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</si>
  <si>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</si>
  <si>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</si>
  <si>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</si>
  <si>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</si>
  <si>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</si>
  <si>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</si>
  <si>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</si>
  <si>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</si>
  <si>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</si>
  <si>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</si>
  <si>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</si>
  <si>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</si>
  <si>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</si>
  <si>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</si>
  <si>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</si>
  <si>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</si>
  <si>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</si>
  <si>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</si>
  <si>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</si>
  <si>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</si>
  <si>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</si>
  <si>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</si>
  <si>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</si>
  <si>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</si>
  <si>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</si>
  <si>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</si>
  <si>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</si>
  <si>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</si>
  <si>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</si>
  <si>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</si>
  <si>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</si>
  <si>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</si>
  <si>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</si>
  <si>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</si>
  <si>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</si>
  <si>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</si>
  <si>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</si>
  <si>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</si>
  <si>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</si>
  <si>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</si>
  <si>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</si>
  <si>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</si>
  <si>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</si>
  <si>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</si>
  <si>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</si>
  <si>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</si>
  <si>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</si>
  <si>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</si>
  <si>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</si>
  <si>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</si>
  <si>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</si>
  <si>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</si>
  <si>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</si>
  <si>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</si>
  <si>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</si>
  <si>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</si>
  <si>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</si>
  <si>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</si>
  <si>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</si>
  <si>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</si>
  <si>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</si>
  <si>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</si>
  <si>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</si>
  <si>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</si>
  <si>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</si>
  <si>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</si>
  <si>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</si>
  <si>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</si>
  <si>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</si>
  <si>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</si>
  <si>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</si>
  <si>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</si>
  <si>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</si>
  <si>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</si>
  <si>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</si>
  <si>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</si>
  <si>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</si>
  <si>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</si>
  <si>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</si>
  <si>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</si>
  <si>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</si>
  <si>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</si>
  <si>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</si>
  <si>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</si>
  <si>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</si>
  <si>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</si>
  <si>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</si>
  <si>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</si>
  <si>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</si>
  <si>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</si>
  <si>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</si>
  <si>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</si>
  <si>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</si>
  <si>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</si>
  <si>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</si>
  <si>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</si>
  <si>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</si>
  <si>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</si>
  <si>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</si>
  <si>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</si>
  <si>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</si>
  <si>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</si>
  <si>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</si>
  <si>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</si>
  <si>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</si>
  <si>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</si>
  <si>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</si>
  <si>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</si>
  <si>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</si>
  <si>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</si>
  <si>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</si>
  <si>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</si>
  <si>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</si>
  <si>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</si>
  <si>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</si>
  <si>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</si>
  <si>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</si>
  <si>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</si>
  <si>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</si>
  <si>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</si>
  <si>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</si>
  <si>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</si>
  <si>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</si>
  <si>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</si>
  <si>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</si>
  <si>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</si>
  <si>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</si>
  <si>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</si>
  <si>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</si>
  <si>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</si>
  <si>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</si>
  <si>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</si>
  <si>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</si>
  <si>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</si>
  <si>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</si>
  <si>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</si>
  <si>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</si>
  <si>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</si>
  <si>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</si>
  <si>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</si>
  <si>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</si>
  <si>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</si>
  <si>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</si>
  <si>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</si>
  <si>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</si>
  <si>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</si>
  <si>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</si>
  <si>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</si>
  <si>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</si>
  <si>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</si>
  <si>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</si>
  <si>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</si>
  <si>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</si>
  <si>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</si>
  <si>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</si>
  <si>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</si>
  <si>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</si>
  <si>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</si>
  <si>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</si>
  <si>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</si>
  <si>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</si>
  <si>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</si>
  <si>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</si>
  <si>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</si>
  <si>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</si>
  <si>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</si>
  <si>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</si>
  <si>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</si>
  <si>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</si>
  <si>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</si>
  <si>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</si>
  <si>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</si>
  <si>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</si>
  <si>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</si>
  <si>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</si>
  <si>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</si>
  <si>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</si>
  <si>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</si>
  <si>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</si>
  <si>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</si>
  <si>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</si>
  <si>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</si>
  <si>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</si>
  <si>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</si>
  <si>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</si>
  <si>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</si>
  <si>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</si>
  <si>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</si>
  <si>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</si>
  <si>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</si>
  <si>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</si>
  <si>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</si>
  <si>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</si>
  <si>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</si>
  <si>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</si>
  <si>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</si>
  <si>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</si>
  <si>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</si>
  <si>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</si>
  <si>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</si>
  <si>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</si>
  <si>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</si>
  <si>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</si>
  <si>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</si>
  <si>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</si>
  <si>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</si>
  <si>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</si>
  <si>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</si>
  <si>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</si>
  <si>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</si>
  <si>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</si>
  <si>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</si>
  <si>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</si>
  <si>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</si>
  <si>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</si>
  <si>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</si>
  <si>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</si>
  <si>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</si>
  <si>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</si>
  <si>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</si>
  <si>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</si>
  <si>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</si>
  <si>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</si>
  <si>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</si>
  <si>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</si>
  <si>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</si>
  <si>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</si>
  <si>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</si>
  <si>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</si>
  <si>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</si>
  <si>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</si>
  <si>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</si>
  <si>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</si>
  <si>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</si>
  <si>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</si>
  <si>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</si>
  <si>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</si>
  <si>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</si>
  <si>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</si>
  <si>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</si>
  <si>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</si>
  <si>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</si>
  <si>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</si>
  <si>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</si>
  <si>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</si>
  <si>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</si>
  <si>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</si>
  <si>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</si>
  <si>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</si>
  <si>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</si>
  <si>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</si>
  <si>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</si>
  <si>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</si>
  <si>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</si>
  <si>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</si>
  <si>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</si>
  <si>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</si>
  <si>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</si>
  <si>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</si>
  <si>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</si>
  <si>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</si>
  <si>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</si>
  <si>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</si>
  <si>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</si>
  <si>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</si>
  <si>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</si>
  <si>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</si>
  <si>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</si>
  <si>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</si>
  <si>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</si>
  <si>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</si>
  <si>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</si>
  <si>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</si>
  <si>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</si>
  <si>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</si>
  <si>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</si>
  <si>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</si>
  <si>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</si>
  <si>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</si>
  <si>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</si>
  <si>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</si>
  <si>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</si>
  <si>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</si>
  <si>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</si>
  <si>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</si>
  <si>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</si>
  <si>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</si>
  <si>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</si>
  <si>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</si>
  <si>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</si>
  <si>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</si>
  <si>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</si>
  <si>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</si>
  <si>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</si>
  <si>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</si>
  <si>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</si>
  <si>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</si>
  <si>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</si>
  <si>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</si>
  <si>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</si>
  <si>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</si>
  <si>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</si>
  <si>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</si>
  <si>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</si>
  <si>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</si>
  <si>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</si>
  <si>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</si>
  <si>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</si>
  <si>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</si>
  <si>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</si>
  <si>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</si>
  <si>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</si>
  <si>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</si>
  <si>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</si>
  <si>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</si>
  <si>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</si>
  <si>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</si>
  <si>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</si>
  <si>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</si>
  <si>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</si>
  <si>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</si>
  <si>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</si>
  <si>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</si>
  <si>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</si>
  <si>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</si>
  <si>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</si>
  <si>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</si>
  <si>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</si>
  <si>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</si>
  <si>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</si>
  <si>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</si>
  <si>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</si>
  <si>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</si>
  <si>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</si>
  <si>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</si>
  <si>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</si>
  <si>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</si>
  <si>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</si>
  <si>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</si>
  <si>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</si>
  <si>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</si>
  <si>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</si>
  <si>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</si>
  <si>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</si>
  <si>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</si>
  <si>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</si>
  <si>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</si>
  <si>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</si>
  <si>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</si>
  <si>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</si>
  <si>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</si>
  <si>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</si>
  <si>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</si>
  <si>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</si>
  <si>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</si>
  <si>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</si>
  <si>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</si>
  <si>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</si>
  <si>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</si>
  <si>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</si>
  <si>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</si>
  <si>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</si>
  <si>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</si>
  <si>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</si>
  <si>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</si>
  <si>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</si>
  <si>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</si>
  <si>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</si>
  <si>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</si>
  <si>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</si>
  <si>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</si>
  <si>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</si>
  <si>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</si>
  <si>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</si>
  <si>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</si>
  <si>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</si>
  <si>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</si>
  <si>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</si>
  <si>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</si>
  <si>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</si>
  <si>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</si>
  <si>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</si>
  <si>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</si>
  <si>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</si>
  <si>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</si>
  <si>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</si>
  <si>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</si>
  <si>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</si>
  <si>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</si>
  <si>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</si>
  <si>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</si>
  <si>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</si>
  <si>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</si>
  <si>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</si>
  <si>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</si>
  <si>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</si>
  <si>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</si>
  <si>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</si>
  <si>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</si>
  <si>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</si>
  <si>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</si>
  <si>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</si>
  <si>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</si>
  <si>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</si>
  <si>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</si>
  <si>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</si>
  <si>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</si>
  <si>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</si>
  <si>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</si>
  <si>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</si>
  <si>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</si>
  <si>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</si>
  <si>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</si>
  <si>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</si>
  <si>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</si>
  <si>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</si>
  <si>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</si>
  <si>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</si>
  <si>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</si>
  <si>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</si>
  <si>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</si>
  <si>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</si>
  <si>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</si>
  <si>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</si>
  <si>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</si>
  <si>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</si>
  <si>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</si>
  <si>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</si>
  <si>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</si>
  <si>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</si>
  <si>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</si>
  <si>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</si>
  <si>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</si>
  <si>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</si>
  <si>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</si>
  <si>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</si>
  <si>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</si>
  <si>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</si>
  <si>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</si>
  <si>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</si>
  <si>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</si>
  <si>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</si>
  <si>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</si>
  <si>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</si>
  <si>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</si>
  <si>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</si>
  <si>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</si>
  <si>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</si>
  <si>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</si>
  <si>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</si>
  <si>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</si>
  <si>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</si>
  <si>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</si>
  <si>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</si>
  <si>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</si>
  <si>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</si>
  <si>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</si>
  <si>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</si>
  <si>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</si>
  <si>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</si>
  <si>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</si>
  <si>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</si>
  <si>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</si>
  <si>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</si>
  <si>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</si>
  <si>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</si>
  <si>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</si>
  <si>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</si>
  <si>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</si>
  <si>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</si>
  <si>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</si>
  <si>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</si>
  <si>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</si>
  <si>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</si>
  <si>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</si>
  <si>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</si>
  <si>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</si>
  <si>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</si>
  <si>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</si>
  <si>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</si>
  <si>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</si>
  <si>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</si>
  <si>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</si>
  <si>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</si>
  <si>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</si>
  <si>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</si>
  <si>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</si>
  <si>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</si>
  <si>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</si>
  <si>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</si>
  <si>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</si>
  <si>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</si>
  <si>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</si>
  <si>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</si>
  <si>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</si>
  <si>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</si>
  <si>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</si>
  <si>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</si>
  <si>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</si>
  <si>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</si>
  <si>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</si>
  <si>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</si>
  <si>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</si>
  <si>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</si>
  <si>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</si>
  <si>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</si>
  <si>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</si>
  <si>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</si>
  <si>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</si>
  <si>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</si>
  <si>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</si>
  <si>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</si>
  <si>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</si>
  <si>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</si>
  <si>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</si>
  <si>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</si>
  <si>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</si>
  <si>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</si>
  <si>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</si>
  <si>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</si>
  <si>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</si>
  <si>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</si>
  <si>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</si>
  <si>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</si>
  <si>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</si>
  <si>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</si>
  <si>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</si>
  <si>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</si>
  <si>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</si>
  <si>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</si>
  <si>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</si>
  <si>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</si>
  <si>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</si>
  <si>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</si>
  <si>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</si>
  <si>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</si>
  <si>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</si>
  <si>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</si>
  <si>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</si>
  <si>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</si>
  <si>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</si>
  <si>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</si>
  <si>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</si>
  <si>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</si>
  <si>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</si>
  <si>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</si>
  <si>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</si>
  <si>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</si>
  <si>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</si>
  <si>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</si>
  <si>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</si>
  <si>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</si>
  <si>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</si>
  <si>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</si>
  <si>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</si>
  <si>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</si>
  <si>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</si>
  <si>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</si>
  <si>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</si>
  <si>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</si>
  <si>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</si>
  <si>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</si>
  <si>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</si>
  <si>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</si>
  <si>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</si>
  <si>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</si>
  <si>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</si>
  <si>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</si>
  <si>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</si>
  <si>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</si>
  <si>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</si>
  <si>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</si>
  <si>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</si>
  <si>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</si>
  <si>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</si>
  <si>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</si>
  <si>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</si>
  <si>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</si>
  <si>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</si>
  <si>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</si>
  <si>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</si>
  <si>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</si>
  <si>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</si>
  <si>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</si>
  <si>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</si>
  <si>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</si>
  <si>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</si>
  <si>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</si>
  <si>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</si>
  <si>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</si>
  <si>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</si>
  <si>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</si>
  <si>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</si>
  <si>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</si>
  <si>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</si>
  <si>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</si>
  <si>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</si>
  <si>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</si>
  <si>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</si>
  <si>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</si>
  <si>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</si>
  <si>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</si>
  <si>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</si>
  <si>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</si>
  <si>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</si>
  <si>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</si>
  <si>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</si>
  <si>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</si>
  <si>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</si>
  <si>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</si>
  <si>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</si>
  <si>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</si>
  <si>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</si>
  <si>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</si>
  <si>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</si>
  <si>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</si>
  <si>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</si>
  <si>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</si>
  <si>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</si>
  <si>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</si>
  <si>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</si>
  <si>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</si>
  <si>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</si>
  <si>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</si>
  <si>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</si>
  <si>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</si>
  <si>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</si>
  <si>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</si>
  <si>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</si>
  <si>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</si>
  <si>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</si>
  <si>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</si>
  <si>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</si>
  <si>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</si>
  <si>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</si>
  <si>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</si>
  <si>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</si>
  <si>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</si>
  <si>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</si>
  <si>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</si>
  <si>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</si>
  <si>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</si>
  <si>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</si>
  <si>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</si>
  <si>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</si>
  <si>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</si>
  <si>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</si>
  <si>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</si>
  <si>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</si>
  <si>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</si>
  <si>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</si>
  <si>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</si>
  <si>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</si>
  <si>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</si>
  <si>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</si>
  <si>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</si>
  <si>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</si>
  <si>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</si>
  <si>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</si>
  <si>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</si>
  <si>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</si>
  <si>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</si>
  <si>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</si>
  <si>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</si>
  <si>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</si>
  <si>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</si>
  <si>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</si>
  <si>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</si>
  <si>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</si>
  <si>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</si>
  <si>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</si>
  <si>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</si>
  <si>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</si>
  <si>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</si>
  <si>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</si>
  <si>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</si>
  <si>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</si>
  <si>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</si>
  <si>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</si>
  <si>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</si>
  <si>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</si>
  <si>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</si>
  <si>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</si>
  <si>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</si>
  <si>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</si>
  <si>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</si>
  <si>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</si>
  <si>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</si>
  <si>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</si>
  <si>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</si>
  <si>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</si>
  <si>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</si>
  <si>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</si>
  <si>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</si>
  <si>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</si>
  <si>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</si>
  <si>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</si>
  <si>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</si>
  <si>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</si>
  <si>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</si>
  <si>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</si>
  <si>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</si>
  <si>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</si>
  <si>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</si>
  <si>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</si>
  <si>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</si>
  <si>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</si>
  <si>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</si>
  <si>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</si>
  <si>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</si>
  <si>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</si>
  <si>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</si>
  <si>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</si>
  <si>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</si>
  <si>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</si>
  <si>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</si>
  <si>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</si>
  <si>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</si>
  <si>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</si>
  <si>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</si>
  <si>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</si>
  <si>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</si>
  <si>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</si>
  <si>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</si>
  <si>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</si>
  <si>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</si>
  <si>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</si>
  <si>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</si>
  <si>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</si>
  <si>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</si>
  <si>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</si>
  <si>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</si>
  <si>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</si>
  <si>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</si>
  <si>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</si>
  <si>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</si>
  <si>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</si>
  <si>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</si>
  <si>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</si>
  <si>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</si>
  <si>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</si>
  <si>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</si>
  <si>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</si>
  <si>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</si>
  <si>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</si>
  <si>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</si>
  <si>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</si>
  <si>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</si>
  <si>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</si>
  <si>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</si>
  <si>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</si>
  <si>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</si>
  <si>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</si>
  <si>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</si>
  <si>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</si>
  <si>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</si>
  <si>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</si>
  <si>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</si>
  <si>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</si>
  <si>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</si>
  <si>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</si>
  <si>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</si>
  <si>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</si>
  <si>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</si>
  <si>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</si>
  <si>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</si>
  <si>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</si>
  <si>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</si>
  <si>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</si>
  <si>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</si>
  <si>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</si>
  <si>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</si>
  <si>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</si>
  <si>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</si>
  <si>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</si>
  <si>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</si>
  <si>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</si>
  <si>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</si>
  <si>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</si>
  <si>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</si>
  <si>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</si>
  <si>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</si>
  <si>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</si>
  <si>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</si>
  <si>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</si>
  <si>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</si>
  <si>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</si>
  <si>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</si>
  <si>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</si>
  <si>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</si>
  <si>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</si>
  <si>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</si>
  <si>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</si>
  <si>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</si>
  <si>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</si>
  <si>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</si>
  <si>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</si>
  <si>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</si>
  <si>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</si>
  <si>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</si>
  <si>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</si>
  <si>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</si>
  <si>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</si>
  <si>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</si>
  <si>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</si>
  <si>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</si>
  <si>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</si>
  <si>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</si>
  <si>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</si>
  <si>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</si>
  <si>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</si>
  <si>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</si>
  <si>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</si>
  <si>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</si>
  <si>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</si>
  <si>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</si>
  <si>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</si>
  <si>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</si>
  <si>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</si>
  <si>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</si>
  <si>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</si>
  <si>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</si>
  <si>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</si>
  <si>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</si>
  <si>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</si>
  <si>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</si>
  <si>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</si>
  <si>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</si>
  <si>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</si>
  <si>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</si>
  <si>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</si>
  <si>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</si>
  <si>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</si>
  <si>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</si>
  <si>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</si>
  <si>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</si>
  <si>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</si>
  <si>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</si>
  <si>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</si>
  <si>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</si>
  <si>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</si>
  <si>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</si>
  <si>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</si>
  <si>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</si>
  <si>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</si>
  <si>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</si>
  <si>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</si>
  <si>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</si>
  <si>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</si>
  <si>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</si>
  <si>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</si>
  <si>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</si>
  <si>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</si>
  <si>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</si>
  <si>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</si>
  <si>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</si>
  <si>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</si>
  <si>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</si>
  <si>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</si>
  <si>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</si>
  <si>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</si>
  <si>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</si>
  <si>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</si>
  <si>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</si>
  <si>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</si>
  <si>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</si>
  <si>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</si>
  <si>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</si>
  <si>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</si>
  <si>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</si>
  <si>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</si>
  <si>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</si>
  <si>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</si>
  <si>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</si>
  <si>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</si>
  <si>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</si>
  <si>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</si>
  <si>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</si>
  <si>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</si>
  <si>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</si>
  <si>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</si>
  <si>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</si>
  <si>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</si>
  <si>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</si>
  <si>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</si>
  <si>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</si>
  <si>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</si>
  <si>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</si>
  <si>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</si>
  <si>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</si>
  <si>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</si>
  <si>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</si>
  <si>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</si>
  <si>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</si>
  <si>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</si>
  <si>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</si>
  <si>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</si>
  <si>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</si>
  <si>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</si>
  <si>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</si>
  <si>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</si>
  <si>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</si>
  <si>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</si>
  <si>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</si>
  <si>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</si>
  <si>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</si>
  <si>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</si>
  <si>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</si>
  <si>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</si>
  <si>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</si>
  <si>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</si>
  <si>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</si>
  <si>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</si>
  <si>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</si>
  <si>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</si>
  <si>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</si>
  <si>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</si>
  <si>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</si>
  <si>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</si>
  <si>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</si>
  <si>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</si>
  <si>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</si>
  <si>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</si>
  <si>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</si>
  <si>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</si>
  <si>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</si>
  <si>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</si>
  <si>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</si>
  <si>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</si>
  <si>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</si>
  <si>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</si>
  <si>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</si>
  <si>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</si>
  <si>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</si>
  <si>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</si>
  <si>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</si>
  <si>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</si>
  <si>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</si>
  <si>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</si>
  <si>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</si>
  <si>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</si>
  <si>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</si>
  <si>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</si>
  <si>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</si>
  <si>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</si>
  <si>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</si>
  <si>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</si>
  <si>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</si>
  <si>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</si>
  <si>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</si>
  <si>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</si>
  <si>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</si>
  <si>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</si>
  <si>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</si>
  <si>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</si>
  <si>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</si>
  <si>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</si>
  <si>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</si>
  <si>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</si>
  <si>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</si>
  <si>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</si>
  <si>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</si>
  <si>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</si>
  <si>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</si>
  <si>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</si>
  <si>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</si>
  <si>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</si>
  <si>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</si>
  <si>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</si>
  <si>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</si>
  <si>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</si>
  <si>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</si>
  <si>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</si>
  <si>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</si>
  <si>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</si>
  <si>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</si>
  <si>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</si>
  <si>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</si>
  <si>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</si>
  <si>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</si>
  <si>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</si>
  <si>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</si>
  <si>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</si>
  <si>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</si>
  <si>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</si>
  <si>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</si>
  <si>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</si>
  <si>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</si>
  <si>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</si>
  <si>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</si>
  <si>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</si>
  <si>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</si>
  <si>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</si>
  <si>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</si>
  <si>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</si>
  <si>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</si>
  <si>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</si>
  <si>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</si>
  <si>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</si>
  <si>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</si>
  <si>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</si>
  <si>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</si>
  <si>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</si>
  <si>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</si>
  <si>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</si>
  <si>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</si>
  <si>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</si>
  <si>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</si>
  <si>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</si>
  <si>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</si>
  <si>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</si>
  <si>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</si>
  <si>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</si>
  <si>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</si>
  <si>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</si>
  <si>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</si>
  <si>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</si>
  <si>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</si>
  <si>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</si>
  <si>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</si>
  <si>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</si>
  <si>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</si>
  <si>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</si>
  <si>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</si>
  <si>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</si>
  <si>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</si>
  <si>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</si>
  <si>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</si>
  <si>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</si>
  <si>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</si>
  <si>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</si>
  <si>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</si>
  <si>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</si>
  <si>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</si>
  <si>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</si>
  <si>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</si>
  <si>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</si>
  <si>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</si>
  <si>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</si>
  <si>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</si>
  <si>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</si>
  <si>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</si>
  <si>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</si>
  <si>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</si>
  <si>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</si>
  <si>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</si>
  <si>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</si>
  <si>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</si>
  <si>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</si>
  <si>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</si>
  <si>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</si>
  <si>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</si>
  <si>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</si>
  <si>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</si>
  <si>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</si>
  <si>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</si>
  <si>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</si>
  <si>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</si>
  <si>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</si>
  <si>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</si>
  <si>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</si>
  <si>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</si>
  <si>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</si>
  <si>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</si>
  <si>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</si>
  <si>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</si>
  <si>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</si>
  <si>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</si>
  <si>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</si>
  <si>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</si>
  <si>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</si>
  <si>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</si>
  <si>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</si>
  <si>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</si>
  <si>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</si>
  <si>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</si>
  <si>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</si>
  <si>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</si>
  <si>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</si>
  <si>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</si>
  <si>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</si>
  <si>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</si>
  <si>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</si>
  <si>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</si>
  <si>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</si>
  <si>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</si>
  <si>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</si>
  <si>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</si>
  <si>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</si>
  <si>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</si>
  <si>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</si>
  <si>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</si>
  <si>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</si>
  <si>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</si>
  <si>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</si>
  <si>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</si>
  <si>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</si>
  <si>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</si>
  <si>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</si>
  <si>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</si>
  <si>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</si>
  <si>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</si>
  <si>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</si>
  <si>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</si>
  <si>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</si>
  <si>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</si>
  <si>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</si>
  <si>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</si>
  <si>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</si>
  <si>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</si>
  <si>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</si>
  <si>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</si>
  <si>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</si>
  <si>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</si>
  <si>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</si>
  <si>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</si>
  <si>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</si>
  <si>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</si>
  <si>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</si>
  <si>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</si>
  <si>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</si>
  <si>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</si>
  <si>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</si>
  <si>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</si>
  <si>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</si>
  <si>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</si>
  <si>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</si>
  <si>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</si>
  <si>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</si>
  <si>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</si>
  <si>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</si>
  <si>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</si>
  <si>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</si>
  <si>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</si>
  <si>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</si>
  <si>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</si>
  <si>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</si>
  <si>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</si>
  <si>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</si>
  <si>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</si>
  <si>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</si>
  <si>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</si>
  <si>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</si>
  <si>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</si>
  <si>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</si>
  <si>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</si>
  <si>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</si>
  <si>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</si>
  <si>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</si>
  <si>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</si>
  <si>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</si>
  <si>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</si>
  <si>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</si>
  <si>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</si>
  <si>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</si>
  <si>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</si>
  <si>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</si>
  <si>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</si>
  <si>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</si>
  <si>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</si>
  <si>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</si>
  <si>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</si>
  <si>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</si>
  <si>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</si>
  <si>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</si>
  <si>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</si>
  <si>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</si>
  <si>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</si>
  <si>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</si>
  <si>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</si>
  <si>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</si>
  <si>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</si>
  <si>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</si>
  <si>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</si>
  <si>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</si>
  <si>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</si>
  <si>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</si>
  <si>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</si>
  <si>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</si>
  <si>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</si>
  <si>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</si>
  <si>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</si>
  <si>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</si>
  <si>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</si>
  <si>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</si>
  <si>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</si>
  <si>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</si>
  <si>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</si>
  <si>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</si>
  <si>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</si>
  <si>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</si>
  <si>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</si>
  <si>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</si>
  <si>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</si>
  <si>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</si>
  <si>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</si>
  <si>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</si>
  <si>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</si>
  <si>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</si>
  <si>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</si>
  <si>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</si>
  <si>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</si>
  <si>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</si>
  <si>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</si>
  <si>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</si>
  <si>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</si>
  <si>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</si>
  <si>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</si>
  <si>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</si>
  <si>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</si>
  <si>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</si>
  <si>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</si>
  <si>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</si>
  <si>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</si>
  <si>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</si>
  <si>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</si>
  <si>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</si>
  <si>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</si>
  <si>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</si>
  <si>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</si>
  <si>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</si>
  <si>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</si>
  <si>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</si>
  <si>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</si>
  <si>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</si>
  <si>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</si>
  <si>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</si>
  <si>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</si>
  <si>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</si>
  <si>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</si>
  <si>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</si>
  <si>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</si>
  <si>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</si>
  <si>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</si>
  <si>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</si>
  <si>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</si>
  <si>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</si>
  <si>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</si>
  <si>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</si>
  <si>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</si>
  <si>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</si>
  <si>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</si>
  <si>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</si>
  <si>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</si>
  <si>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</si>
  <si>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</si>
  <si>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</si>
  <si>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</si>
  <si>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</si>
  <si>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</si>
  <si>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</si>
  <si>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</si>
  <si>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</si>
  <si>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</si>
  <si>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</si>
  <si>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</si>
  <si>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</si>
  <si>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</si>
  <si>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</si>
  <si>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</si>
  <si>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</si>
  <si>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</si>
  <si>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</si>
  <si>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</si>
  <si>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</si>
  <si>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</si>
  <si>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</si>
  <si>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</si>
  <si>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</si>
  <si>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</si>
  <si>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</si>
  <si>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</si>
  <si>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</si>
  <si>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</si>
  <si>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</si>
  <si>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</si>
  <si>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</si>
  <si>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</si>
  <si>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</si>
  <si>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</si>
  <si>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</si>
  <si>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</si>
  <si>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</si>
  <si>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</si>
  <si>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</si>
  <si>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</si>
  <si>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</si>
  <si>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</si>
  <si>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</si>
  <si>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</si>
  <si>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</si>
  <si>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</si>
  <si>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</si>
  <si>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</si>
  <si>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</si>
  <si>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</si>
  <si>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</si>
  <si>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</si>
  <si>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</si>
  <si>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</si>
  <si>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</si>
  <si>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</si>
  <si>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</si>
  <si>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</si>
  <si>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</si>
  <si>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</si>
  <si>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</si>
  <si>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</si>
  <si>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</si>
  <si>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</si>
  <si>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</si>
  <si>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</si>
  <si>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</si>
  <si>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</si>
  <si>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</si>
  <si>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</si>
  <si>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</si>
  <si>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</si>
  <si>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</si>
  <si>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</si>
  <si>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</si>
  <si>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</si>
  <si>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</si>
  <si>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</si>
  <si>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</si>
  <si>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</si>
  <si>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</si>
  <si>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</si>
  <si>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</si>
  <si>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</si>
  <si>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</si>
  <si>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</si>
  <si>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</si>
  <si>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</si>
  <si>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</si>
  <si>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</si>
  <si>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</si>
  <si>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</si>
  <si>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</si>
  <si>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</si>
  <si>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</si>
  <si>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</si>
  <si>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</si>
  <si>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</si>
  <si>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</si>
  <si>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</si>
  <si>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</si>
  <si>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</si>
  <si>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</si>
  <si>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</si>
  <si>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</si>
  <si>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</si>
  <si>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</si>
  <si>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</si>
  <si>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</si>
  <si>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</si>
  <si>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</si>
  <si>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</si>
  <si>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</si>
  <si>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</si>
  <si>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</si>
  <si>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</si>
  <si>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</si>
  <si>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</si>
  <si>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</si>
  <si>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</si>
  <si>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</si>
  <si>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</si>
  <si>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</si>
  <si>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</si>
  <si>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</si>
  <si>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</si>
  <si>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</si>
  <si>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</si>
  <si>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</si>
  <si>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</si>
  <si>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</si>
  <si>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</si>
  <si>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</si>
  <si>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</si>
  <si>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</si>
  <si>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</si>
  <si>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</si>
  <si>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</si>
  <si>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</si>
  <si>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</si>
  <si>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</si>
  <si>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</si>
  <si>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</si>
  <si>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</si>
  <si>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</si>
  <si>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</si>
  <si>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</si>
  <si>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</si>
  <si>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</si>
  <si>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</si>
  <si>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</si>
  <si>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</si>
  <si>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</si>
  <si>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</si>
  <si>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</si>
  <si>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</si>
  <si>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</si>
  <si>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</si>
  <si>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</si>
  <si>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</si>
  <si>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</si>
  <si>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</si>
  <si>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</si>
  <si>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</si>
  <si>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</si>
  <si>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</si>
  <si>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</si>
  <si>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</si>
  <si>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</si>
  <si>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</si>
  <si>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</si>
  <si>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</si>
  <si>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</si>
  <si>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</si>
  <si>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</si>
  <si>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</si>
  <si>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</si>
  <si>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</si>
  <si>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</si>
  <si>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</si>
  <si>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</si>
  <si>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</si>
  <si>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</si>
  <si>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</si>
  <si>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</si>
  <si>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</si>
  <si>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</si>
  <si>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</si>
  <si>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</si>
  <si>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</si>
  <si>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</si>
  <si>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</si>
  <si>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</si>
  <si>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</si>
  <si>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</si>
  <si>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</si>
  <si>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</si>
  <si>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</si>
  <si>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</si>
  <si>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</si>
  <si>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</si>
  <si>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</si>
  <si>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</si>
  <si>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</si>
  <si>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</si>
  <si>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</si>
  <si>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</si>
  <si>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</si>
  <si>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</si>
  <si>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</si>
  <si>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</si>
  <si>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</si>
  <si>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</si>
  <si>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</si>
  <si>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</si>
  <si>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</si>
  <si>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</si>
  <si>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</si>
  <si>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</si>
  <si>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</si>
  <si>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</si>
  <si>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</si>
  <si>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</si>
  <si>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</si>
  <si>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</si>
  <si>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</si>
  <si>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</si>
  <si>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</si>
  <si>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</si>
  <si>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</si>
  <si>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</si>
  <si>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</si>
  <si>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</si>
  <si>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</si>
  <si>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</si>
  <si>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</si>
  <si>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</si>
  <si>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</si>
  <si>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</si>
  <si>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</si>
  <si>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</si>
  <si>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</si>
  <si>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</si>
  <si>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</si>
  <si>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</si>
  <si>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</si>
  <si>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</si>
  <si>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</si>
  <si>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</si>
  <si>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</si>
  <si>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</si>
  <si>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</si>
  <si>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</si>
  <si>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</si>
  <si>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</si>
  <si>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</si>
  <si>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</si>
  <si>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</si>
  <si>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</si>
  <si>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</si>
  <si>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</si>
  <si>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</si>
  <si>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</si>
  <si>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</si>
  <si>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</si>
  <si>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</si>
  <si>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</si>
  <si>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</si>
  <si>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</si>
  <si>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</si>
  <si>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</si>
  <si>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</si>
  <si>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</si>
  <si>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</si>
  <si>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</si>
  <si>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</si>
  <si>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</si>
  <si>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</si>
  <si>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</si>
  <si>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</si>
  <si>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</si>
  <si>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</si>
  <si>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</si>
  <si>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</si>
  <si>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</si>
  <si>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</si>
  <si>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</si>
  <si>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</si>
  <si>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</si>
  <si>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</si>
  <si>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</si>
  <si>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</si>
  <si>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</si>
  <si>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</si>
  <si>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</si>
  <si>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</si>
  <si>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</si>
  <si>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</si>
  <si>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</si>
  <si>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</si>
  <si>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</si>
  <si>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</si>
  <si>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</si>
  <si>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</si>
  <si>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</si>
  <si>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</si>
  <si>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</si>
  <si>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</si>
  <si>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</si>
  <si>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</si>
  <si>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</si>
  <si>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</si>
  <si>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</si>
  <si>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</si>
  <si>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</si>
  <si>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</si>
  <si>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</si>
  <si>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</si>
  <si>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</si>
  <si>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</si>
  <si>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</si>
  <si>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</si>
  <si>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</si>
  <si>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</si>
  <si>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</si>
  <si>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</si>
  <si>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</si>
  <si>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</si>
  <si>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</si>
  <si>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</si>
  <si>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</si>
  <si>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</si>
  <si>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</si>
  <si>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</si>
  <si>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</si>
  <si>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</si>
  <si>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</si>
  <si>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</si>
  <si>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</si>
  <si>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</si>
  <si>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</si>
  <si>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</si>
  <si>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</si>
  <si>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</si>
  <si>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</si>
  <si>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</si>
  <si>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</si>
  <si>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</si>
  <si>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</si>
  <si>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</si>
  <si>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</si>
  <si>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</si>
  <si>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</si>
  <si>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</si>
  <si>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</si>
  <si>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</si>
  <si>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</si>
  <si>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</si>
  <si>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</si>
  <si>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</si>
  <si>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</si>
  <si>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</si>
  <si>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</si>
  <si>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</si>
  <si>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</si>
  <si>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</si>
  <si>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</si>
  <si>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</si>
  <si>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</si>
  <si>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</si>
  <si>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</si>
  <si>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</si>
  <si>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</si>
  <si>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</si>
  <si>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</si>
  <si>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</si>
  <si>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</si>
  <si>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</si>
  <si>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</si>
  <si>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</si>
  <si>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</si>
  <si>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</si>
  <si>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</si>
  <si>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</si>
  <si>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</si>
  <si>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</si>
  <si>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</si>
  <si>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</si>
  <si>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</si>
  <si>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</si>
  <si>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</si>
  <si>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</si>
  <si>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</si>
  <si>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</si>
  <si>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</si>
  <si>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</si>
  <si>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</si>
  <si>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</si>
  <si>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</si>
  <si>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</si>
  <si>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</si>
  <si>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</si>
  <si>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</si>
  <si>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</si>
  <si>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</si>
  <si>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</si>
  <si>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</si>
  <si>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</si>
  <si>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</si>
  <si>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</si>
  <si>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</si>
  <si>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</si>
  <si>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</si>
  <si>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</si>
  <si>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</si>
  <si>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</si>
  <si>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</si>
  <si>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</si>
  <si>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</si>
  <si>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</si>
  <si>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</si>
  <si>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</si>
  <si>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</si>
  <si>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</si>
  <si>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</si>
  <si>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</si>
  <si>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</si>
  <si>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</si>
  <si>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</si>
  <si>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</si>
  <si>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</si>
  <si>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</si>
  <si>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</si>
  <si>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</si>
  <si>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</si>
  <si>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</si>
  <si>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</si>
  <si>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</si>
  <si>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</si>
  <si>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</si>
  <si>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</si>
  <si>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</si>
  <si>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</si>
  <si>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</si>
  <si>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</si>
  <si>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</si>
  <si>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</si>
  <si>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</si>
  <si>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</si>
  <si>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</si>
  <si>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</si>
  <si>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</si>
  <si>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</si>
  <si>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</si>
  <si>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</si>
  <si>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</si>
  <si>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</si>
  <si>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</si>
  <si>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</si>
  <si>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</si>
  <si>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</si>
  <si>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</si>
  <si>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</si>
  <si>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</si>
  <si>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</si>
  <si>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</si>
  <si>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</si>
  <si>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</si>
  <si>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</si>
  <si>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</si>
  <si>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</si>
  <si>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</si>
  <si>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</si>
  <si>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</si>
  <si>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</si>
  <si>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</si>
  <si>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</si>
  <si>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</si>
  <si>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</si>
  <si>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</si>
  <si>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</si>
  <si>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</si>
  <si>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</si>
  <si>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</si>
  <si>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</si>
  <si>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</si>
  <si>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</si>
  <si>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</si>
  <si>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</si>
  <si>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</si>
  <si>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</si>
  <si>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</si>
  <si>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</si>
  <si>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</si>
  <si>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</si>
  <si>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</si>
  <si>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</si>
  <si>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</si>
  <si>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</si>
  <si>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</si>
  <si>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</si>
  <si>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</si>
  <si>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</si>
  <si>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</si>
  <si>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</si>
  <si>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</si>
  <si>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</si>
  <si>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</si>
  <si>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</si>
  <si>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</si>
  <si>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</si>
  <si>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</si>
  <si>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</si>
  <si>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</si>
  <si>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</si>
  <si>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</si>
  <si>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</si>
  <si>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</si>
  <si>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</si>
  <si>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</si>
  <si>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</si>
  <si>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</si>
  <si>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</si>
  <si>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</si>
  <si>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</si>
  <si>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</si>
  <si>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</si>
  <si>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</si>
  <si>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</si>
  <si>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</si>
  <si>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</si>
  <si>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</si>
  <si>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</si>
  <si>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</si>
  <si>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</si>
  <si>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</si>
  <si>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</si>
  <si>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</si>
  <si>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</si>
  <si>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</si>
  <si>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</si>
  <si>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</si>
  <si>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</si>
  <si>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</si>
  <si>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</si>
  <si>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</si>
  <si>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</si>
  <si>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</si>
  <si>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</si>
  <si>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</si>
  <si>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</si>
  <si>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</si>
  <si>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</si>
  <si>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</si>
  <si>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</si>
  <si>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</si>
  <si>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</si>
  <si>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</si>
  <si>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</si>
  <si>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</si>
  <si>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</si>
  <si>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</si>
  <si>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</si>
  <si>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</si>
  <si>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</si>
  <si>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</si>
  <si>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</si>
  <si>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</si>
  <si>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</si>
  <si>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</si>
  <si>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</si>
  <si>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</si>
  <si>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</si>
  <si>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</si>
  <si>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</si>
  <si>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</si>
  <si>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</si>
  <si>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</si>
  <si>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</si>
  <si>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</si>
  <si>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</si>
  <si>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</si>
  <si>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</si>
  <si>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</si>
  <si>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</si>
  <si>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</si>
  <si>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</si>
  <si>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</si>
  <si>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</si>
  <si>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</si>
  <si>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</si>
  <si>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</si>
  <si>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</si>
  <si>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</si>
  <si>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</si>
  <si>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</si>
  <si>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</si>
  <si>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</si>
  <si>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</si>
  <si>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</si>
  <si>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</si>
  <si>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</si>
  <si>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</si>
  <si>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</si>
  <si>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</si>
  <si>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</si>
  <si>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</si>
  <si>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</si>
  <si>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</si>
  <si>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</si>
  <si>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</si>
  <si>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</si>
  <si>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</si>
  <si>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</si>
  <si>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</si>
  <si>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</si>
  <si>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</si>
  <si>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</si>
  <si>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</si>
  <si>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</si>
  <si>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</si>
  <si>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</si>
  <si>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</si>
  <si>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</si>
  <si>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</si>
  <si>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</si>
  <si>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</si>
  <si>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</si>
  <si>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</si>
  <si>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</si>
  <si>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</si>
  <si>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</si>
  <si>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</si>
  <si>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</si>
  <si>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</si>
  <si>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</si>
  <si>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</si>
  <si>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</si>
  <si>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</si>
  <si>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</si>
  <si>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</si>
  <si>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</si>
  <si>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</si>
  <si>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</si>
  <si>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</si>
  <si>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</si>
  <si>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</si>
  <si>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</si>
  <si>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</si>
  <si>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</si>
  <si>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</si>
  <si>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</si>
  <si>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</si>
  <si>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</si>
  <si>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</si>
  <si>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</si>
  <si>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</si>
  <si>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</si>
  <si>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</si>
  <si>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</si>
  <si>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</si>
  <si>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</si>
  <si>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</si>
  <si>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</si>
  <si>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</si>
  <si>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</si>
  <si>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</si>
  <si>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</si>
  <si>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</si>
  <si>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</si>
  <si>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</si>
  <si>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</si>
  <si>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</si>
  <si>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</si>
  <si>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</si>
  <si>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</si>
  <si>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</si>
  <si>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</si>
  <si>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</si>
  <si>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</si>
  <si>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</si>
  <si>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</si>
  <si>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</si>
  <si>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</si>
  <si>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</si>
  <si>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</si>
  <si>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</si>
  <si>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</si>
  <si>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</si>
  <si>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</si>
  <si>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</si>
  <si>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</si>
  <si>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</si>
  <si>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</si>
  <si>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</si>
  <si>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</si>
  <si>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</si>
  <si>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</si>
  <si>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</si>
  <si>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</si>
  <si>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</si>
  <si>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</si>
  <si>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</si>
  <si>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</si>
  <si>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</si>
  <si>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</si>
  <si>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</si>
  <si>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</si>
  <si>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</si>
  <si>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</si>
  <si>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</si>
  <si>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</si>
  <si>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</si>
  <si>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</si>
  <si>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</si>
  <si>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</si>
  <si>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</si>
  <si>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</si>
  <si>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</si>
  <si>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</si>
  <si>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</si>
  <si>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</si>
  <si>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</si>
  <si>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</si>
  <si>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</si>
  <si>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</si>
  <si>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</si>
  <si>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</si>
  <si>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</si>
  <si>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</si>
  <si>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</si>
  <si>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</si>
  <si>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</si>
  <si>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</si>
  <si>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</si>
  <si>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</si>
  <si>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</si>
  <si>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</si>
  <si>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</si>
  <si>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</si>
  <si>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</si>
  <si>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</si>
  <si>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</si>
  <si>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</si>
  <si>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</si>
  <si>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</si>
  <si>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</si>
  <si>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</si>
  <si>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</si>
  <si>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</si>
  <si>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</si>
  <si>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</si>
  <si>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</si>
  <si>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</si>
  <si>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</si>
  <si>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</si>
  <si>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</si>
  <si>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</si>
  <si>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</si>
  <si>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</si>
  <si>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</si>
  <si>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</si>
  <si>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</si>
  <si>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</si>
  <si>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</si>
  <si>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</si>
  <si>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</si>
  <si>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</si>
  <si>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</si>
  <si>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</si>
  <si>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</si>
  <si>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</si>
  <si>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</si>
  <si>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</si>
  <si>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</si>
  <si>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</si>
  <si>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</si>
  <si>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</si>
  <si>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</si>
  <si>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</si>
  <si>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</si>
  <si>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</si>
  <si>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</si>
  <si>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</si>
  <si>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</si>
  <si>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</si>
  <si>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</si>
  <si>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</si>
  <si>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</si>
  <si>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</si>
  <si>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</si>
  <si>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</si>
  <si>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</si>
  <si>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</si>
  <si>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</si>
  <si>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</si>
  <si>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</si>
  <si>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</si>
  <si>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</si>
  <si>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</si>
  <si>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</si>
  <si>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</si>
  <si>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</si>
  <si>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</si>
  <si>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</si>
  <si>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</si>
  <si>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</si>
  <si>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</si>
  <si>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</si>
  <si>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</si>
  <si>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</si>
  <si>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</si>
  <si>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</si>
  <si>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</si>
  <si>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</si>
  <si>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</si>
  <si>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</si>
  <si>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</si>
  <si>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</si>
  <si>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</si>
  <si>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</si>
  <si>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</si>
  <si>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</si>
  <si>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</si>
  <si>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</si>
  <si>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</si>
  <si>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</si>
  <si>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</si>
  <si>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</si>
  <si>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</si>
  <si>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</si>
  <si>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</si>
  <si>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</si>
  <si>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</si>
  <si>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</si>
  <si>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</si>
  <si>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</si>
  <si>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</si>
  <si>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</si>
  <si>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</si>
  <si>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</si>
  <si>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</si>
  <si>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</si>
  <si>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</si>
  <si>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</si>
  <si>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</si>
  <si>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</si>
  <si>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</si>
  <si>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</si>
  <si>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</si>
  <si>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</si>
  <si>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</si>
  <si>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</si>
  <si>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</si>
  <si>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</si>
  <si>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</si>
  <si>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</si>
  <si>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</si>
  <si>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</si>
  <si>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</si>
  <si>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</si>
  <si>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</si>
  <si>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</si>
  <si>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</si>
  <si>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</si>
  <si>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</si>
  <si>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</si>
  <si>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</si>
  <si>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</si>
  <si>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</si>
  <si>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</si>
  <si>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</si>
  <si>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</si>
  <si>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</si>
  <si>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</si>
  <si>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</si>
  <si>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</si>
  <si>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</si>
  <si>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</si>
  <si>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</si>
  <si>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</si>
  <si>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</si>
  <si>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</si>
  <si>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</si>
  <si>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</si>
  <si>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</si>
  <si>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</si>
  <si>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</si>
  <si>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</si>
  <si>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</si>
  <si>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</si>
  <si>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</si>
  <si>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</si>
  <si>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</si>
  <si>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</si>
  <si>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</si>
  <si>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</si>
  <si>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</si>
  <si>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</si>
  <si>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</si>
  <si>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</si>
  <si>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</si>
  <si>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</si>
  <si>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</si>
  <si>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</si>
  <si>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</si>
  <si>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</si>
  <si>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</si>
  <si>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</si>
  <si>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</si>
  <si>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</si>
  <si>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</si>
  <si>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</si>
  <si>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</si>
  <si>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</si>
  <si>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</si>
  <si>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</si>
  <si>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</si>
  <si>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</si>
  <si>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</si>
  <si>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</si>
  <si>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</si>
  <si>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</si>
  <si>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</si>
  <si>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</si>
  <si>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</si>
  <si>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</si>
  <si>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</si>
  <si>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</si>
  <si>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</si>
  <si>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</si>
  <si>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</si>
  <si>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</si>
  <si>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</si>
  <si>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</si>
  <si>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</si>
  <si>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</si>
  <si>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</si>
  <si>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</si>
  <si>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</si>
  <si>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</si>
  <si>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</si>
  <si>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</si>
  <si>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</si>
  <si>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</si>
  <si>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</si>
  <si>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</si>
  <si>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</si>
  <si>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</si>
  <si>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</si>
  <si>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</si>
  <si>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</si>
  <si>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</si>
  <si>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</si>
  <si>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</si>
  <si>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</si>
  <si>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</si>
  <si>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</si>
  <si>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</si>
  <si>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</si>
  <si>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</si>
  <si>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</si>
  <si>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</si>
  <si>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</si>
  <si>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</si>
  <si>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</si>
  <si>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</si>
  <si>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</si>
  <si>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</si>
  <si>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</si>
  <si>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</si>
  <si>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</si>
  <si>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</si>
  <si>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</si>
  <si>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</si>
  <si>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</si>
  <si>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</si>
  <si>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</si>
  <si>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</si>
  <si>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</si>
  <si>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</si>
  <si>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</si>
  <si>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</si>
  <si>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</si>
  <si>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</si>
  <si>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</si>
  <si>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</si>
  <si>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</si>
  <si>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</si>
  <si>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</si>
  <si>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</si>
  <si>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</si>
  <si>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</si>
  <si>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</si>
  <si>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</si>
  <si>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</si>
  <si>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</si>
  <si>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</si>
  <si>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</si>
  <si>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</si>
  <si>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</si>
  <si>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</si>
  <si>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</si>
  <si>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</si>
  <si>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</si>
  <si>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</si>
  <si>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</si>
  <si>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</si>
  <si>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</si>
  <si>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</si>
  <si>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</si>
  <si>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</si>
  <si>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</si>
  <si>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</si>
  <si>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</si>
  <si>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</si>
  <si>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</si>
  <si>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</si>
  <si>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</si>
  <si>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</si>
  <si>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</si>
  <si>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</si>
  <si>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</si>
  <si>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</si>
  <si>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</si>
  <si>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</si>
  <si>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</si>
  <si>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</si>
  <si>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</si>
  <si>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</si>
  <si>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</si>
  <si>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</si>
  <si>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</si>
  <si>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</si>
  <si>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</si>
  <si>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</si>
  <si>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</si>
  <si>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</si>
  <si>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</si>
  <si>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</si>
  <si>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</si>
  <si>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</si>
  <si>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</si>
  <si>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</si>
  <si>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</si>
  <si>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</si>
  <si>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</si>
  <si>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</si>
  <si>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</si>
  <si>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</si>
  <si>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</si>
  <si>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</si>
  <si>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</si>
  <si>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</si>
  <si>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</si>
  <si>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</si>
  <si>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</si>
  <si>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</si>
  <si>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</si>
  <si>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</si>
  <si>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</si>
  <si>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</si>
  <si>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</si>
  <si>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</si>
  <si>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</si>
  <si>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</si>
  <si>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</si>
  <si>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</si>
  <si>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</si>
  <si>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</si>
  <si>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</si>
  <si>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</si>
  <si>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</si>
  <si>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</si>
  <si>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</si>
  <si>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</si>
  <si>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</si>
  <si>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</si>
  <si>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</si>
  <si>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</si>
  <si>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</si>
  <si>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</si>
  <si>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</si>
  <si>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</si>
  <si>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</si>
  <si>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</si>
  <si>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</si>
  <si>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</si>
  <si>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</si>
  <si>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</si>
  <si>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</si>
  <si>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</si>
  <si>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</si>
  <si>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</si>
  <si>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</si>
  <si>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</si>
  <si>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</si>
  <si>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</si>
  <si>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</si>
  <si>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</si>
  <si>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</si>
  <si>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</si>
  <si>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</si>
  <si>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</si>
  <si>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</si>
  <si>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</si>
  <si>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</si>
  <si>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</si>
  <si>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</si>
  <si>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</si>
  <si>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</si>
  <si>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</si>
  <si>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</si>
  <si>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</si>
  <si>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</si>
  <si>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</si>
  <si>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</si>
  <si>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</si>
  <si>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</si>
  <si>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</si>
  <si>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</si>
  <si>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</si>
  <si>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</si>
  <si>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</si>
  <si>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</si>
  <si>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</si>
  <si>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</si>
  <si>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</si>
  <si>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</si>
  <si>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</si>
  <si>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</si>
  <si>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</si>
  <si>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</si>
  <si>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</si>
  <si>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</si>
  <si>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</si>
  <si>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</si>
  <si>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</si>
  <si>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</si>
  <si>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</si>
  <si>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</si>
  <si>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</si>
  <si>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</si>
  <si>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</si>
  <si>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</si>
  <si>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</si>
  <si>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</si>
  <si>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</si>
  <si>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</si>
  <si>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</si>
  <si>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</si>
  <si>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</si>
  <si>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</si>
  <si>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</si>
  <si>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</si>
  <si>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</si>
  <si>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</si>
  <si>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</si>
  <si>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</si>
  <si>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</si>
  <si>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</si>
  <si>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</si>
  <si>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</si>
  <si>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</si>
  <si>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</si>
  <si>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</si>
  <si>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</si>
  <si>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</si>
  <si>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</si>
  <si>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</si>
  <si>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</si>
  <si>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</si>
  <si>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</si>
  <si>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</si>
  <si>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</si>
  <si>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</si>
  <si>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</si>
  <si>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</si>
  <si>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</si>
  <si>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</si>
  <si>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</si>
  <si>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</si>
  <si>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</si>
  <si>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</si>
  <si>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</si>
  <si>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</si>
  <si>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</si>
  <si>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</si>
  <si>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</si>
  <si>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</si>
  <si>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</si>
  <si>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</si>
  <si>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</si>
  <si>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</si>
  <si>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</si>
  <si>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</si>
  <si>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</si>
  <si>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</si>
  <si>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</si>
  <si>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</si>
  <si>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</si>
  <si>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</si>
  <si>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</si>
  <si>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</si>
  <si>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</si>
  <si>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</si>
  <si>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</si>
  <si>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</si>
  <si>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</si>
  <si>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</si>
  <si>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</si>
  <si>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</si>
  <si>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</si>
  <si>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</si>
  <si>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</si>
  <si>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</si>
  <si>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</si>
  <si>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</si>
  <si>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</si>
  <si>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</si>
  <si>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</si>
  <si>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</si>
  <si>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</si>
  <si>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</si>
  <si>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</si>
  <si>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</si>
  <si>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</si>
  <si>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</si>
  <si>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</si>
  <si>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</si>
  <si>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</si>
  <si>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</si>
  <si>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</si>
  <si>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</si>
  <si>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</si>
  <si>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</si>
  <si>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</si>
  <si>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</si>
  <si>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</si>
  <si>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</si>
  <si>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</si>
  <si>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</si>
  <si>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</si>
  <si>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</si>
  <si>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</si>
  <si>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</si>
  <si>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</si>
  <si>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</si>
  <si>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</si>
  <si>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</si>
  <si>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</si>
  <si>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</si>
  <si>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</si>
  <si>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</si>
  <si>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</si>
  <si>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</si>
  <si>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</si>
  <si>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</si>
  <si>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</si>
  <si>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</si>
  <si>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</si>
  <si>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</si>
  <si>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</si>
  <si>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</si>
  <si>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</si>
  <si>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</si>
  <si>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</si>
  <si>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</si>
  <si>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</si>
  <si>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</si>
  <si>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</si>
  <si>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</si>
  <si>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</si>
  <si>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</si>
  <si>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</si>
  <si>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</si>
  <si>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</si>
  <si>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</si>
  <si>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</si>
  <si>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</si>
  <si>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</si>
  <si>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</si>
  <si>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</si>
  <si>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</si>
  <si>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</si>
  <si>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</si>
  <si>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</si>
  <si>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</si>
  <si>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</si>
  <si>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</si>
  <si>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</si>
  <si>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</si>
  <si>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</si>
  <si>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</si>
  <si>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</si>
  <si>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</si>
  <si>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</si>
  <si>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</si>
  <si>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</si>
  <si>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</si>
  <si>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</si>
  <si>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</si>
  <si>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</si>
  <si>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</si>
  <si>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</si>
  <si>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</si>
  <si>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</si>
  <si>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</si>
  <si>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</si>
  <si>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</si>
  <si>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</si>
  <si>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</si>
  <si>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</si>
  <si>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</si>
  <si>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</si>
  <si>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</si>
  <si>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</si>
  <si>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</si>
  <si>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</si>
  <si>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</si>
  <si>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</si>
  <si>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</si>
  <si>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</si>
  <si>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</si>
  <si>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</si>
  <si>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</si>
  <si>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</si>
  <si>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</si>
  <si>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</si>
  <si>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</si>
  <si>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</si>
  <si>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</si>
  <si>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</si>
  <si>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</si>
  <si>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</si>
  <si>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</si>
  <si>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</si>
  <si>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</si>
  <si>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</si>
  <si>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</si>
  <si>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</si>
  <si>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</si>
  <si>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</si>
  <si>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</si>
  <si>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</si>
  <si>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</si>
  <si>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</si>
  <si>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</si>
  <si>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</si>
  <si>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</si>
  <si>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</si>
  <si>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</si>
  <si>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</si>
  <si>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</si>
  <si>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</si>
  <si>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</si>
  <si>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</si>
  <si>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</si>
  <si>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</si>
  <si>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</si>
  <si>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</si>
  <si>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</si>
  <si>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</si>
  <si>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</si>
  <si>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</si>
  <si>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</si>
  <si>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</si>
  <si>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</si>
  <si>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</si>
  <si>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</si>
  <si>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</si>
  <si>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</si>
  <si>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</si>
  <si>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</si>
  <si>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</si>
  <si>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</si>
  <si>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</si>
  <si>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</si>
  <si>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</si>
  <si>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</si>
  <si>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</si>
  <si>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</si>
  <si>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</si>
  <si>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</si>
  <si>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</si>
  <si>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</si>
  <si>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</si>
  <si>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</si>
  <si>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</si>
  <si>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</si>
  <si>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</si>
  <si>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</si>
  <si>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</si>
  <si>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</si>
  <si>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</si>
  <si>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</si>
  <si>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</si>
  <si>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</si>
  <si>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</si>
  <si>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</si>
  <si>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</si>
  <si>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</si>
  <si>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</si>
  <si>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</si>
  <si>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</si>
  <si>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</si>
  <si>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</si>
  <si>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</si>
  <si>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</si>
  <si>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</si>
  <si>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</si>
  <si>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</si>
  <si>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</si>
  <si>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</si>
  <si>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</si>
  <si>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</si>
  <si>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</si>
  <si>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</si>
  <si>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</si>
  <si>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</si>
  <si>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</si>
  <si>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</si>
  <si>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</si>
  <si>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</si>
  <si>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</si>
  <si>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</si>
  <si>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</si>
  <si>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</si>
  <si>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</si>
  <si>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</si>
  <si>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</si>
  <si>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</si>
  <si>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</si>
  <si>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</si>
  <si>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</si>
  <si>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</si>
  <si>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</si>
  <si>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</si>
  <si>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</si>
  <si>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</si>
  <si>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</si>
  <si>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</si>
  <si>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</si>
  <si>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</si>
  <si>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</si>
  <si>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</si>
  <si>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</si>
  <si>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</si>
  <si>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</si>
  <si>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</si>
  <si>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</si>
  <si>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</si>
  <si>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</si>
  <si>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</si>
  <si>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</si>
  <si>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</si>
  <si>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</si>
  <si>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</si>
  <si>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</si>
  <si>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</si>
  <si>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</si>
  <si>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</si>
  <si>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</si>
  <si>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</si>
  <si>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</si>
  <si>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</si>
  <si>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</si>
  <si>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</si>
  <si>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</si>
  <si>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</si>
  <si>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</si>
  <si>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</si>
  <si>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</si>
  <si>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</si>
  <si>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</si>
  <si>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</si>
  <si>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</si>
  <si>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</si>
  <si>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</si>
  <si>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</si>
  <si>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</si>
  <si>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</si>
  <si>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</si>
  <si>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</si>
  <si>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</si>
  <si>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</si>
  <si>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</si>
  <si>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</si>
  <si>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</si>
  <si>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</si>
  <si>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</si>
  <si>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</si>
  <si>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</si>
  <si>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</si>
  <si>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</si>
  <si>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</si>
  <si>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</si>
  <si>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</si>
  <si>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</si>
  <si>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</si>
  <si>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</si>
  <si>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</si>
  <si>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</si>
  <si>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</si>
  <si>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</si>
  <si>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</si>
  <si>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</si>
  <si>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</si>
  <si>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</si>
  <si>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</si>
  <si>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</si>
  <si>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</si>
  <si>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</si>
  <si>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</si>
  <si>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</si>
  <si>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</si>
  <si>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</si>
  <si>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</si>
  <si>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</si>
  <si>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</si>
  <si>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</si>
  <si>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</si>
  <si>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</si>
  <si>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</si>
  <si>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</si>
  <si>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</si>
  <si>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</si>
  <si>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</si>
  <si>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</si>
  <si>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</si>
  <si>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</si>
  <si>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</si>
  <si>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</si>
  <si>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</si>
  <si>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</si>
  <si>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</si>
  <si>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</si>
  <si>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</si>
  <si>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</si>
  <si>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</si>
  <si>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</si>
  <si>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</si>
  <si>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</si>
  <si>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</si>
  <si>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</si>
  <si>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</si>
  <si>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</si>
  <si>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</si>
  <si>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</si>
  <si>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</si>
  <si>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</si>
  <si>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</si>
  <si>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</si>
  <si>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</si>
  <si>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</si>
  <si>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</si>
  <si>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</si>
  <si>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</si>
  <si>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</si>
  <si>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</si>
  <si>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</si>
  <si>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</si>
  <si>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</si>
  <si>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</si>
  <si>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</si>
  <si>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</si>
  <si>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</si>
  <si>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</si>
  <si>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</si>
  <si>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</si>
  <si>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</si>
  <si>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</si>
  <si>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</si>
  <si>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</si>
  <si>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</si>
  <si>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</si>
  <si>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</si>
  <si>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</si>
  <si>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</si>
  <si>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</si>
  <si>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</si>
  <si>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</si>
  <si>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</si>
  <si>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</si>
  <si>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</si>
  <si>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</si>
  <si>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</si>
  <si>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</si>
  <si>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</si>
  <si>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</si>
  <si>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</si>
  <si>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</si>
  <si>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</si>
  <si>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</si>
  <si>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</si>
  <si>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</si>
  <si>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</si>
  <si>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</si>
  <si>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</si>
  <si>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</si>
  <si>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</si>
  <si>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</si>
  <si>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</si>
  <si>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</si>
  <si>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</si>
  <si>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</si>
  <si>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</si>
  <si>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</si>
  <si>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</si>
  <si>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</si>
  <si>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</si>
  <si>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</si>
  <si>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</si>
  <si>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</si>
  <si>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</si>
  <si>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</si>
  <si>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</si>
  <si>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</si>
  <si>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</si>
  <si>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</si>
  <si>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</si>
  <si>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</si>
  <si>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</si>
  <si>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</si>
  <si>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</si>
  <si>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</si>
  <si>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</si>
  <si>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</si>
  <si>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</si>
  <si>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</si>
  <si>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</si>
  <si>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</si>
  <si>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</si>
  <si>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</si>
  <si>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</si>
  <si>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</si>
  <si>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</si>
  <si>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</si>
  <si>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</si>
  <si>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</si>
  <si>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</si>
  <si>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</si>
  <si>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</si>
  <si>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</si>
  <si>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</si>
  <si>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</si>
  <si>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</si>
  <si>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</si>
  <si>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</si>
  <si>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</si>
  <si>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</si>
  <si>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</si>
  <si>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</si>
  <si>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</si>
  <si>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</si>
  <si>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</si>
  <si>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</si>
  <si>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</si>
  <si>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</si>
  <si>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</si>
  <si>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</si>
  <si>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</si>
  <si>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</si>
  <si>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</si>
  <si>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</si>
  <si>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</si>
  <si>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</si>
  <si>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</si>
  <si>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</si>
  <si>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</si>
  <si>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</si>
  <si>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</si>
  <si>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</si>
  <si>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</si>
  <si>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</si>
  <si>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</si>
  <si>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</si>
  <si>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</si>
  <si>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</si>
  <si>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</si>
  <si>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</si>
  <si>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</si>
  <si>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</si>
  <si>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</si>
  <si>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</si>
  <si>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</si>
  <si>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</si>
  <si>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</si>
  <si>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</si>
  <si>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</si>
  <si>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</si>
  <si>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</si>
  <si>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</si>
  <si>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</si>
  <si>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</si>
  <si>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</si>
  <si>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</si>
  <si>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</si>
  <si>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</si>
  <si>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</si>
  <si>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</si>
  <si>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</si>
  <si>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</si>
  <si>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</si>
  <si>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</si>
  <si>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</si>
  <si>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</si>
  <si>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</si>
  <si>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</si>
  <si>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</si>
  <si>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</si>
  <si>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</si>
  <si>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</si>
  <si>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</si>
  <si>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</si>
  <si>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</si>
  <si>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</si>
  <si>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</si>
  <si>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</si>
  <si>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</si>
  <si>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</si>
  <si>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</si>
  <si>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</si>
  <si>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</si>
  <si>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</si>
  <si>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</si>
  <si>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</si>
  <si>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</si>
  <si>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</si>
  <si>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</si>
  <si>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</si>
  <si>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</si>
  <si>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</si>
  <si>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</si>
  <si>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</si>
  <si>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</si>
  <si>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</si>
  <si>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</si>
  <si>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</si>
  <si>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</si>
  <si>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</si>
  <si>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</si>
  <si>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</si>
  <si>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</si>
  <si>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</si>
  <si>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</si>
  <si>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</si>
  <si>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</si>
  <si>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</si>
  <si>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</si>
  <si>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</si>
  <si>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</si>
  <si>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</si>
  <si>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</si>
  <si>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</si>
  <si>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</si>
  <si>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</si>
  <si>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</si>
  <si>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</si>
  <si>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</si>
  <si>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</si>
  <si>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</si>
  <si>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</si>
  <si>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</si>
  <si>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</si>
  <si>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</si>
  <si>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</si>
  <si>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</si>
  <si>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</si>
  <si>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</si>
  <si>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</si>
  <si>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</si>
  <si>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</si>
  <si>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</si>
  <si>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</si>
  <si>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</si>
  <si>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</si>
  <si>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</si>
  <si>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</si>
  <si>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</si>
  <si>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</si>
  <si>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</si>
  <si>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</si>
  <si>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</si>
  <si>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</si>
  <si>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</si>
  <si>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</si>
  <si>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</si>
  <si>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</si>
  <si>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</si>
  <si>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</si>
  <si>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</si>
  <si>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</si>
  <si>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</si>
  <si>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</si>
  <si>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</si>
  <si>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</si>
  <si>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</si>
  <si>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</si>
  <si>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</si>
  <si>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</si>
  <si>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</si>
  <si>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</si>
  <si>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</si>
  <si>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</si>
  <si>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</si>
  <si>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</si>
  <si>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</si>
  <si>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</si>
  <si>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</si>
  <si>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</si>
  <si>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</si>
  <si>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</si>
  <si>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</si>
  <si>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</si>
  <si>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</si>
  <si>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</si>
  <si>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</si>
  <si>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</si>
  <si>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</si>
  <si>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</si>
  <si>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</si>
  <si>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</si>
  <si>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</si>
  <si>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</si>
  <si>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</si>
  <si>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</si>
  <si>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</si>
  <si>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</si>
  <si>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</si>
  <si>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</si>
  <si>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</si>
  <si>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</si>
  <si>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</si>
  <si>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</si>
  <si>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</si>
  <si>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</si>
  <si>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</si>
  <si>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</si>
  <si>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</si>
  <si>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</si>
  <si>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</si>
  <si>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</si>
  <si>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</si>
  <si>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</si>
  <si>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</si>
  <si>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</si>
  <si>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</si>
  <si>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</si>
  <si>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</si>
  <si>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</si>
  <si>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</si>
  <si>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</si>
  <si>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</si>
  <si>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</si>
  <si>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</si>
  <si>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</si>
  <si>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</si>
  <si>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</si>
  <si>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</si>
  <si>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</si>
  <si>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</si>
  <si>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</si>
  <si>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</si>
  <si>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</si>
  <si>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</si>
  <si>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</si>
  <si>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</si>
  <si>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</si>
  <si>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</si>
  <si>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</si>
  <si>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</si>
  <si>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</si>
  <si>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</si>
  <si>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</si>
  <si>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</si>
  <si>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</si>
  <si>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</si>
  <si>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</si>
  <si>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</si>
  <si>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</si>
  <si>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</si>
  <si>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</si>
  <si>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</si>
  <si>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</si>
  <si>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</si>
  <si>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</si>
  <si>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</si>
  <si>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</si>
  <si>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</si>
  <si>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</si>
  <si>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</si>
  <si>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</si>
  <si>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</si>
  <si>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</si>
  <si>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</si>
  <si>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</si>
  <si>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</si>
  <si>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</si>
  <si>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</si>
  <si>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</si>
  <si>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</si>
  <si>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</si>
  <si>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</si>
  <si>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</si>
  <si>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</si>
  <si>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</si>
  <si>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</si>
  <si>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</si>
  <si>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</si>
  <si>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</si>
  <si>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</si>
  <si>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</si>
  <si>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</si>
  <si>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</si>
  <si>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</si>
  <si>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</si>
  <si>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</si>
  <si>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</si>
  <si>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</si>
  <si>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</si>
  <si>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</si>
  <si>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</si>
  <si>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</si>
  <si>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</si>
  <si>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</si>
  <si>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</si>
  <si>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</si>
  <si>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</si>
  <si>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</si>
  <si>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</si>
  <si>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</si>
  <si>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</si>
  <si>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</si>
  <si>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</si>
  <si>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</si>
  <si>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</si>
  <si>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</si>
  <si>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</si>
  <si>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</si>
  <si>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</si>
  <si>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</si>
  <si>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</si>
  <si>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</si>
  <si>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</si>
  <si>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</si>
  <si>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</si>
  <si>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</si>
  <si>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</si>
  <si>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</si>
  <si>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</si>
  <si>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</si>
  <si>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</si>
  <si>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</si>
  <si>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</si>
  <si>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</si>
  <si>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</si>
  <si>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</si>
  <si>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</si>
  <si>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</si>
  <si>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</si>
  <si>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</si>
  <si>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</si>
  <si>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</si>
  <si>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</si>
  <si>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</si>
  <si>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</si>
  <si>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</si>
  <si>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</si>
  <si>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</si>
  <si>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</si>
  <si>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</si>
  <si>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</si>
  <si>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</si>
  <si>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</si>
  <si>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</si>
  <si>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</si>
  <si>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</si>
  <si>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</si>
  <si>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</si>
  <si>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</si>
  <si>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</si>
  <si>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</si>
  <si>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</si>
  <si>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</si>
  <si>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</si>
  <si>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</si>
  <si>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</si>
  <si>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</si>
  <si>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</si>
  <si>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</si>
  <si>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</si>
  <si>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</si>
  <si>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</si>
  <si>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</si>
  <si>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</si>
  <si>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</si>
  <si>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</si>
  <si>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</si>
  <si>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</si>
  <si>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</si>
  <si>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</si>
  <si>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</si>
  <si>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</si>
  <si>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</si>
  <si>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</si>
  <si>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</si>
  <si>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</si>
  <si>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</si>
  <si>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</si>
  <si>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</si>
  <si>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</si>
  <si>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</si>
  <si>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</si>
  <si>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</si>
  <si>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</si>
  <si>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</si>
  <si>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</si>
  <si>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</si>
  <si>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</si>
  <si>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</si>
  <si>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</si>
  <si>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</si>
  <si>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</si>
  <si>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</si>
  <si>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</si>
  <si>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</si>
  <si>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</si>
  <si>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</si>
  <si>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</si>
  <si>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</si>
  <si>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</si>
  <si>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</si>
  <si>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</si>
  <si>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</si>
  <si>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</si>
  <si>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</si>
  <si>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</si>
  <si>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</si>
  <si>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</si>
  <si>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</si>
  <si>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</si>
  <si>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</si>
  <si>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</si>
  <si>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</si>
  <si>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</si>
  <si>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</si>
  <si>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</si>
  <si>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</si>
  <si>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</si>
  <si>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</si>
  <si>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</si>
  <si>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</si>
  <si>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</si>
  <si>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</si>
  <si>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</si>
  <si>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</si>
  <si>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</si>
  <si>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</si>
  <si>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</si>
  <si>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</si>
  <si>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</si>
  <si>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</si>
  <si>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</si>
  <si>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</si>
  <si>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</si>
  <si>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</si>
  <si>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</si>
  <si>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</si>
  <si>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</si>
  <si>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</si>
  <si>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</si>
  <si>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</si>
  <si>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</si>
  <si>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</si>
  <si>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</si>
  <si>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</si>
  <si>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</si>
  <si>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</si>
  <si>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</si>
  <si>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</si>
  <si>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</si>
  <si>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</si>
  <si>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</si>
  <si>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</si>
  <si>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</si>
  <si>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</si>
  <si>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</si>
  <si>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</si>
  <si>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</si>
  <si>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</si>
  <si>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</si>
  <si>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</si>
  <si>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</si>
  <si>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</si>
  <si>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</si>
  <si>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</si>
  <si>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</si>
  <si>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</si>
  <si>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</si>
  <si>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</si>
  <si>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</si>
  <si>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</si>
  <si>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</si>
  <si>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</si>
  <si>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</si>
  <si>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</si>
  <si>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</si>
  <si>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</si>
  <si>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</si>
  <si>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</si>
  <si>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</si>
  <si>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</si>
  <si>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</si>
  <si>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</si>
  <si>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</si>
  <si>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</si>
  <si>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</si>
  <si>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</si>
  <si>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</si>
  <si>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</si>
  <si>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</si>
  <si>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</si>
  <si>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</si>
  <si>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</si>
  <si>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</si>
  <si>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</si>
  <si>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</si>
  <si>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</si>
  <si>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</si>
  <si>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</si>
  <si>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</si>
  <si>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</si>
  <si>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</si>
  <si>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</si>
  <si>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</si>
  <si>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</si>
  <si>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</si>
  <si>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</si>
  <si>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</si>
  <si>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</si>
  <si>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</si>
  <si>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</si>
  <si>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</si>
  <si>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</si>
  <si>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</si>
  <si>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</si>
  <si>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</si>
  <si>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</si>
  <si>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</si>
  <si>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</si>
  <si>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</si>
  <si>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</si>
  <si>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</si>
  <si>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</si>
  <si>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</si>
  <si>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</si>
  <si>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</si>
  <si>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</si>
  <si>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</si>
  <si>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</si>
  <si>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</si>
  <si>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</si>
  <si>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</si>
  <si>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</si>
  <si>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</si>
  <si>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</si>
  <si>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</si>
  <si>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</si>
  <si>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</si>
  <si>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</si>
  <si>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</si>
  <si>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</si>
  <si>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</si>
  <si>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</si>
  <si>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</si>
  <si>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</si>
  <si>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</si>
  <si>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</si>
  <si>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</si>
  <si>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</si>
  <si>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</si>
  <si>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</si>
  <si>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</si>
  <si>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</si>
  <si>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</si>
  <si>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</si>
  <si>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</si>
  <si>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</si>
  <si>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</si>
  <si>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</si>
  <si>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</si>
  <si>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</si>
  <si>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</si>
  <si>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</si>
  <si>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</si>
  <si>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</si>
  <si>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</si>
  <si>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</si>
  <si>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</si>
  <si>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</si>
  <si>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</si>
  <si>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</si>
  <si>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</si>
  <si>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</si>
  <si>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</si>
  <si>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</si>
  <si>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</si>
  <si>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</si>
  <si>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</si>
  <si>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</si>
  <si>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</si>
  <si>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</si>
  <si>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</si>
  <si>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</si>
  <si>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</si>
  <si>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</si>
  <si>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</si>
  <si>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</si>
  <si>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</si>
  <si>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</si>
  <si>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</si>
  <si>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</si>
  <si>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</si>
  <si>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</si>
  <si>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</si>
  <si>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</si>
  <si>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</si>
  <si>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</si>
  <si>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</si>
  <si>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</si>
  <si>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</si>
  <si>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</si>
  <si>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</si>
  <si>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</si>
  <si>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</si>
  <si>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</si>
  <si>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</si>
  <si>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</si>
  <si>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</si>
  <si>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</si>
  <si>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</si>
  <si>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</si>
  <si>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</si>
  <si>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</si>
  <si>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</si>
  <si>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</si>
  <si>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</si>
  <si>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</si>
  <si>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</si>
  <si>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</si>
  <si>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</si>
  <si>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</si>
  <si>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</si>
  <si>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</si>
  <si>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</si>
  <si>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</si>
  <si>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</si>
  <si>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</si>
  <si>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</si>
  <si>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</si>
  <si>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</si>
  <si>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</si>
  <si>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</si>
  <si>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</si>
  <si>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</si>
  <si>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</si>
  <si>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</si>
  <si>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</si>
  <si>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</si>
  <si>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</si>
  <si>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</si>
  <si>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</si>
  <si>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</si>
  <si>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</si>
  <si>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</si>
  <si>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</si>
  <si>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</si>
  <si>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</si>
  <si>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</si>
  <si>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</si>
  <si>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</si>
  <si>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</si>
  <si>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</si>
  <si>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</si>
  <si>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</si>
  <si>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</si>
  <si>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</si>
  <si>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</si>
  <si>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</si>
  <si>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</si>
  <si>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</si>
  <si>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</si>
  <si>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</si>
  <si>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</si>
  <si>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</si>
  <si>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</si>
  <si>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</si>
  <si>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</si>
  <si>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</si>
  <si>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</si>
  <si>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</si>
  <si>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</si>
  <si>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</si>
  <si>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</si>
  <si>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</si>
  <si>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</si>
  <si>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</si>
  <si>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</si>
  <si>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</si>
  <si>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</si>
  <si>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</si>
  <si>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</si>
  <si>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</si>
  <si>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</si>
  <si>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</si>
  <si>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</si>
  <si>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</si>
  <si>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</si>
  <si>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</si>
  <si>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</si>
  <si>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</si>
  <si>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</si>
  <si>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</si>
  <si>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</si>
  <si>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</si>
  <si>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</si>
  <si>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</si>
  <si>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</si>
  <si>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</si>
  <si>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</si>
  <si>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</si>
  <si>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</si>
  <si>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</si>
  <si>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</si>
  <si>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</si>
  <si>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</si>
  <si>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</si>
  <si>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</si>
  <si>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</si>
  <si>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</si>
  <si>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</si>
  <si>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</si>
  <si>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</si>
  <si>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</si>
  <si>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</si>
  <si>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</si>
  <si>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</si>
  <si>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</si>
  <si>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</si>
  <si>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</si>
  <si>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</si>
  <si>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</si>
  <si>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</si>
  <si>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</si>
  <si>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</si>
  <si>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</si>
  <si>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</si>
  <si>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</si>
  <si>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</si>
  <si>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</si>
  <si>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</si>
  <si>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</si>
  <si>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</si>
  <si>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</si>
  <si>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</si>
  <si>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</si>
  <si>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</si>
  <si>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</si>
  <si>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</si>
  <si>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</si>
  <si>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</si>
  <si>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</si>
  <si>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</si>
  <si>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</si>
  <si>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</si>
  <si>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</si>
  <si>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</si>
  <si>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</si>
  <si>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</si>
  <si>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</si>
  <si>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</si>
  <si>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</si>
  <si>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</si>
  <si>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</si>
  <si>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</si>
  <si>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</si>
  <si>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</si>
  <si>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</si>
  <si>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</si>
  <si>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</si>
  <si>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</si>
  <si>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</si>
  <si>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</si>
  <si>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</si>
  <si>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</si>
  <si>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</si>
  <si>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</si>
  <si>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</si>
  <si>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</si>
  <si>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</si>
  <si>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</si>
  <si>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</si>
  <si>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</si>
  <si>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</si>
  <si>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</si>
  <si>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</si>
  <si>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</si>
  <si>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</si>
  <si>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</si>
  <si>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</si>
  <si>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</si>
  <si>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</si>
  <si>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</si>
  <si>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</si>
  <si>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</si>
  <si>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</si>
  <si>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</si>
  <si>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</si>
  <si>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</si>
  <si>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</si>
  <si>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</si>
  <si>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</si>
  <si>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</si>
  <si>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</si>
  <si>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</si>
  <si>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</si>
  <si>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</si>
  <si>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</si>
  <si>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</si>
  <si>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</si>
  <si>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</si>
  <si>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</si>
  <si>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</si>
  <si>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</si>
  <si>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</si>
  <si>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</si>
  <si>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</si>
  <si>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</si>
  <si>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</si>
  <si>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</si>
  <si>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</si>
  <si>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</si>
  <si>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</si>
  <si>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</si>
  <si>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</si>
  <si>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</si>
  <si>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</si>
  <si>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</si>
  <si>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</si>
  <si>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</si>
  <si>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</si>
  <si>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</si>
  <si>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</si>
  <si>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</si>
  <si>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</si>
  <si>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</si>
  <si>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</si>
  <si>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</si>
  <si>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</si>
  <si>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</si>
  <si>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</si>
  <si>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</si>
  <si>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</si>
  <si>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</si>
  <si>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</si>
  <si>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</si>
  <si>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</si>
  <si>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</si>
  <si>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</si>
  <si>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</si>
  <si>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</si>
  <si>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</si>
  <si>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</si>
  <si>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</si>
  <si>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</si>
  <si>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</si>
  <si>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</si>
  <si>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</si>
  <si>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</si>
  <si>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</si>
  <si>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</si>
  <si>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</si>
  <si>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</si>
  <si>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</si>
  <si>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</si>
  <si>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</si>
  <si>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</si>
  <si>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</si>
  <si>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</si>
  <si>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</si>
  <si>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</si>
  <si>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</si>
  <si>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</si>
  <si>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</si>
  <si>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</si>
  <si>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</si>
  <si>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</si>
  <si>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</si>
  <si>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</si>
  <si>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</si>
  <si>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</si>
  <si>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</si>
  <si>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</si>
  <si>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</si>
  <si>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</si>
  <si>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</si>
  <si>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</si>
  <si>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</si>
  <si>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</si>
  <si>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</si>
  <si>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</si>
  <si>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</si>
  <si>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</si>
  <si>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</si>
  <si>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</si>
  <si>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</si>
  <si>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</si>
  <si>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</si>
  <si>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</si>
  <si>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</si>
  <si>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</si>
  <si>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</si>
  <si>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</si>
  <si>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</si>
  <si>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</si>
  <si>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</si>
  <si>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</si>
  <si>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</si>
  <si>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</si>
  <si>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</si>
  <si>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</si>
  <si>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</si>
  <si>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</si>
  <si>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</si>
  <si>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</si>
  <si>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</si>
  <si>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</si>
  <si>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</si>
  <si>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</si>
  <si>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</si>
  <si>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</si>
  <si>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</si>
  <si>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</si>
  <si>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</si>
  <si>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</si>
  <si>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</si>
  <si>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</si>
  <si>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</si>
  <si>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</si>
  <si>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</si>
  <si>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</si>
  <si>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</si>
  <si>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</si>
  <si>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</si>
  <si>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</si>
  <si>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</si>
  <si>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</si>
  <si>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</si>
  <si>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</si>
  <si>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</si>
  <si>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</si>
  <si>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</si>
  <si>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</si>
  <si>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</si>
  <si>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</si>
  <si>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</si>
  <si>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</si>
  <si>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</si>
  <si>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</si>
  <si>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</si>
  <si>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</si>
  <si>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</si>
  <si>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</si>
  <si>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</si>
  <si>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</si>
  <si>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</si>
  <si>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</si>
  <si>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</si>
  <si>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</si>
  <si>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</si>
  <si>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</si>
  <si>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</si>
  <si>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</si>
  <si>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</si>
  <si>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</si>
  <si>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</si>
  <si>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</si>
  <si>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</si>
  <si>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</si>
  <si>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</si>
  <si>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</si>
  <si>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</si>
  <si>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</si>
  <si>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</si>
  <si>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</si>
  <si>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</si>
  <si>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</si>
  <si>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</si>
  <si>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</si>
  <si>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</si>
  <si>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</si>
  <si>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</si>
  <si>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</si>
  <si>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</si>
  <si>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</si>
  <si>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</si>
  <si>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</si>
  <si>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</si>
  <si>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</si>
  <si>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</si>
  <si>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</si>
  <si>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</si>
  <si>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</si>
  <si>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</si>
  <si>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</si>
  <si>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</si>
  <si>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</si>
  <si>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</si>
  <si>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</si>
  <si>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</si>
  <si>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</si>
  <si>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</si>
  <si>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</si>
  <si>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</si>
  <si>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</si>
  <si>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</si>
  <si>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</si>
  <si>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</si>
  <si>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</si>
  <si>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</si>
  <si>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</si>
  <si>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</si>
  <si>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</si>
  <si>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</si>
  <si>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</si>
  <si>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</si>
  <si>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</si>
  <si>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</si>
  <si>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</si>
  <si>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</si>
  <si>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</si>
  <si>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</si>
  <si>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</si>
  <si>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</si>
  <si>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</si>
  <si>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</si>
  <si>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</si>
  <si>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</si>
  <si>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</si>
  <si>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</si>
  <si>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</si>
  <si>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</si>
  <si>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</si>
  <si>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</si>
  <si>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</si>
  <si>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</si>
  <si>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</si>
  <si>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</si>
  <si>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</si>
  <si>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</si>
  <si>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</si>
  <si>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</si>
  <si>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</si>
  <si>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</si>
  <si>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</si>
  <si>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</si>
  <si>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</si>
  <si>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</si>
  <si>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</si>
  <si>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</si>
  <si>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</si>
  <si>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</si>
  <si>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</si>
  <si>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</si>
  <si>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</si>
  <si>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</si>
  <si>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</si>
  <si>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</si>
  <si>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</si>
  <si>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</si>
  <si>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</si>
  <si>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</si>
  <si>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</si>
  <si>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</si>
  <si>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</si>
  <si>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</si>
  <si>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</si>
  <si>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</si>
  <si>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</si>
  <si>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</si>
  <si>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</si>
  <si>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</si>
  <si>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</si>
  <si>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</si>
  <si>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</si>
  <si>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</si>
  <si>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</si>
  <si>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</si>
  <si>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</si>
  <si>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</si>
  <si>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</si>
  <si>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</si>
  <si>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</si>
  <si>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</si>
  <si>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</si>
  <si>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</si>
  <si>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</si>
  <si>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</si>
  <si>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</si>
  <si>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</si>
  <si>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</si>
  <si>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</si>
  <si>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</si>
  <si>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</si>
  <si>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</si>
  <si>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</si>
  <si>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</si>
  <si>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</si>
  <si>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</si>
  <si>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</si>
  <si>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</si>
  <si>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</si>
  <si>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</si>
  <si>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</si>
  <si>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</si>
  <si>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</si>
  <si>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</si>
  <si>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</si>
  <si>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</si>
  <si>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</si>
  <si>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</si>
  <si>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</si>
  <si>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</si>
  <si>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</si>
  <si>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</si>
  <si>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</si>
  <si>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</si>
  <si>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</si>
  <si>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</si>
  <si>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</si>
  <si>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</si>
  <si>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</si>
  <si>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</si>
  <si>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</si>
  <si>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</si>
  <si>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</si>
  <si>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</si>
  <si>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</si>
  <si>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</si>
  <si>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</si>
  <si>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</si>
  <si>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</si>
  <si>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</si>
  <si>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</si>
  <si>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</si>
  <si>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</si>
  <si>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</si>
  <si>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</si>
  <si>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</si>
  <si>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</si>
  <si>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</si>
  <si>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</si>
  <si>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</si>
  <si>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</si>
  <si>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</si>
  <si>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</si>
  <si>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</si>
  <si>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</si>
  <si>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</si>
  <si>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</si>
  <si>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</si>
  <si>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</si>
  <si>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</si>
  <si>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</si>
  <si>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</si>
  <si>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</si>
  <si>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</si>
  <si>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</si>
  <si>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</si>
  <si>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</si>
  <si>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</si>
  <si>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</si>
  <si>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</si>
  <si>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</si>
  <si>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</si>
  <si>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</si>
  <si>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</si>
  <si>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</si>
  <si>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</si>
  <si>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</si>
  <si>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</si>
  <si>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</si>
  <si>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</si>
  <si>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</si>
  <si>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</si>
  <si>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</si>
  <si>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</si>
  <si>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</si>
  <si>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</si>
  <si>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</si>
  <si>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</si>
  <si>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</si>
  <si>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</si>
  <si>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</si>
  <si>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</si>
  <si>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</si>
  <si>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</si>
  <si>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</si>
  <si>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</si>
  <si>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</si>
  <si>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</si>
  <si>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</si>
  <si>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</si>
  <si>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</si>
  <si>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</si>
  <si>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</si>
  <si>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</si>
  <si>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</si>
  <si>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</si>
  <si>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</si>
  <si>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</si>
  <si>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</si>
  <si>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</si>
  <si>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</si>
  <si>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</si>
  <si>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</si>
  <si>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</si>
  <si>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</si>
  <si>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</si>
  <si>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</si>
  <si>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</si>
  <si>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</si>
  <si>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</si>
  <si>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</si>
  <si>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</si>
  <si>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</si>
  <si>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</si>
  <si>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</si>
  <si>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</si>
  <si>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</si>
  <si>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</si>
  <si>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</si>
  <si>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</si>
  <si>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</si>
  <si>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</si>
  <si>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</si>
  <si>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</si>
  <si>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</si>
  <si>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</si>
  <si>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</si>
  <si>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</si>
  <si>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</si>
  <si>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</si>
  <si>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</si>
  <si>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</si>
  <si>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</si>
  <si>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</si>
  <si>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</si>
  <si>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</si>
  <si>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</si>
  <si>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</si>
  <si>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</si>
  <si>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</si>
  <si>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</si>
  <si>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</si>
  <si>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</si>
  <si>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</si>
  <si>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</si>
  <si>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</si>
  <si>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</si>
  <si>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</si>
  <si>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</si>
  <si>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</si>
  <si>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</si>
  <si>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</si>
  <si>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</si>
  <si>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</si>
  <si>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</si>
  <si>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</si>
  <si>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</si>
  <si>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</si>
  <si>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</si>
  <si>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</si>
  <si>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</si>
  <si>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</si>
  <si>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</si>
  <si>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</si>
  <si>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</si>
  <si>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</si>
  <si>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</si>
  <si>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</si>
  <si>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</si>
  <si>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</si>
  <si>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</si>
  <si>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</si>
  <si>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</si>
  <si>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</si>
  <si>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</si>
  <si>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</si>
  <si>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</si>
  <si>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</si>
  <si>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</si>
  <si>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</si>
  <si>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</si>
  <si>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</si>
  <si>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</si>
  <si>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</si>
  <si>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</si>
  <si>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</si>
  <si>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</si>
  <si>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</si>
  <si>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</si>
  <si>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</si>
  <si>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</si>
  <si>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</si>
  <si>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</si>
  <si>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</si>
  <si>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</si>
  <si>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</si>
  <si>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</si>
  <si>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</si>
  <si>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</si>
  <si>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</si>
  <si>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</si>
  <si>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</si>
  <si>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</si>
  <si>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</si>
  <si>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</si>
  <si>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</si>
  <si>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</si>
  <si>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</si>
  <si>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</si>
  <si>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</si>
  <si>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</si>
  <si>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</si>
  <si>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</si>
  <si>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</si>
  <si>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</si>
  <si>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</si>
  <si>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</si>
  <si>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</si>
  <si>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</si>
  <si>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</si>
  <si>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</si>
  <si>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</si>
  <si>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</si>
  <si>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</si>
  <si>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</si>
  <si>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</si>
  <si>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</si>
  <si>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</si>
  <si>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</si>
  <si>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</si>
  <si>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</si>
  <si>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</si>
  <si>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</si>
  <si>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</si>
  <si>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</si>
  <si>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</si>
  <si>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</si>
  <si>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</si>
  <si>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</si>
  <si>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</si>
  <si>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</si>
  <si>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</si>
  <si>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</si>
  <si>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</si>
  <si>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</si>
  <si>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</si>
  <si>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</si>
  <si>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</si>
  <si>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</si>
  <si>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</si>
  <si>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</si>
  <si>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</si>
  <si>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</si>
  <si>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</si>
  <si>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</si>
  <si>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</si>
  <si>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</si>
  <si>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</si>
  <si>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</si>
  <si>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</si>
  <si>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</si>
  <si>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</si>
  <si>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</si>
  <si>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</si>
  <si>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</si>
  <si>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</si>
  <si>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</si>
  <si>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</si>
  <si>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</si>
  <si>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</si>
  <si>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</si>
  <si>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</si>
  <si>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</si>
  <si>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</si>
  <si>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</si>
  <si>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</si>
  <si>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</si>
  <si>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</si>
  <si>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</si>
  <si>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</si>
  <si>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</si>
  <si>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</si>
  <si>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</si>
  <si>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</si>
  <si>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</si>
  <si>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</si>
  <si>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</si>
  <si>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</si>
  <si>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</si>
  <si>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</si>
  <si>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</si>
  <si>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</si>
  <si>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</si>
  <si>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</si>
  <si>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</si>
  <si>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</si>
  <si>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</si>
  <si>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</si>
  <si>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</si>
  <si>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</si>
  <si>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</si>
  <si>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</si>
  <si>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</si>
  <si>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</si>
  <si>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</si>
  <si>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</si>
  <si>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</si>
  <si>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</si>
  <si>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</si>
  <si>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</si>
  <si>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</si>
  <si>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</si>
  <si>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</si>
  <si>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</si>
  <si>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</si>
  <si>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</si>
  <si>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</si>
  <si>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</si>
  <si>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</si>
  <si>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</si>
  <si>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</si>
  <si>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</si>
  <si>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</si>
  <si>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</si>
  <si>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</si>
  <si>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</si>
  <si>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</si>
  <si>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</si>
  <si>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</si>
  <si>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</si>
  <si>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</si>
  <si>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</si>
  <si>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</si>
  <si>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</si>
  <si>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</si>
  <si>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</si>
  <si>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</si>
  <si>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</si>
  <si>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</si>
  <si>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</si>
  <si>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</si>
  <si>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</si>
  <si>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</si>
  <si>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</si>
  <si>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</si>
  <si>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</si>
  <si>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</si>
  <si>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</si>
  <si>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</si>
  <si>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</si>
  <si>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</si>
  <si>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</si>
  <si>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</si>
  <si>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</si>
  <si>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</si>
  <si>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</si>
  <si>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</si>
  <si>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</si>
  <si>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</si>
  <si>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</si>
  <si>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</si>
  <si>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</si>
  <si>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</si>
  <si>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</si>
  <si>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</si>
  <si>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</si>
  <si>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</si>
  <si>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</si>
  <si>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</si>
  <si>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</si>
  <si>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</si>
  <si>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</si>
  <si>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</si>
  <si>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</si>
  <si>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</si>
  <si>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</si>
  <si>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</si>
  <si>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</si>
  <si>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</si>
  <si>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</si>
  <si>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</si>
  <si>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</si>
  <si>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</si>
  <si>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</si>
  <si>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</si>
  <si>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</si>
  <si>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</si>
  <si>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</si>
  <si>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</si>
  <si>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</si>
  <si>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</si>
  <si>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</si>
  <si>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</si>
  <si>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</si>
  <si>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</si>
  <si>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</si>
  <si>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</si>
  <si>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</si>
  <si>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</si>
  <si>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</si>
  <si>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</si>
  <si>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</si>
  <si>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</si>
  <si>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</si>
  <si>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</si>
  <si>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</si>
  <si>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</si>
  <si>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</si>
  <si>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</si>
  <si>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</si>
  <si>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</si>
  <si>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</si>
  <si>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</si>
  <si>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</si>
  <si>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</si>
  <si>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</si>
  <si>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</si>
  <si>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</si>
  <si>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</si>
  <si>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</si>
  <si>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</si>
  <si>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</si>
  <si>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</si>
  <si>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</si>
  <si>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</si>
  <si>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</si>
  <si>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</si>
  <si>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</si>
  <si>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</si>
  <si>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</si>
  <si>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</si>
  <si>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</si>
  <si>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</si>
  <si>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</si>
  <si>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</si>
  <si>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</si>
  <si>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</si>
  <si>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</si>
  <si>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</si>
  <si>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</si>
  <si>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</si>
  <si>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</si>
  <si>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</si>
  <si>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</si>
  <si>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</si>
  <si>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</si>
  <si>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</si>
  <si>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</si>
  <si>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</si>
  <si>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</si>
  <si>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</si>
  <si>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</si>
  <si>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</si>
  <si>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</si>
  <si>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</si>
  <si>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</si>
  <si>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</si>
  <si>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</si>
  <si>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</si>
  <si>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</si>
  <si>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</si>
  <si>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</si>
  <si>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</si>
  <si>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</si>
  <si>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</si>
  <si>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</si>
  <si>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</si>
  <si>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</si>
  <si>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</si>
  <si>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</si>
  <si>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</si>
  <si>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</si>
  <si>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</si>
  <si>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</si>
  <si>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</si>
  <si>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</si>
  <si>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</si>
  <si>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</si>
  <si>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</si>
  <si>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</si>
  <si>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</si>
  <si>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</si>
  <si>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</si>
  <si>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</si>
  <si>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</si>
  <si>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</si>
  <si>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</si>
  <si>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</si>
  <si>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</si>
  <si>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</si>
  <si>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</si>
  <si>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</si>
  <si>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</si>
  <si>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</si>
  <si>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</si>
  <si>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</si>
  <si>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</si>
  <si>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</si>
  <si>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</si>
  <si>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</si>
  <si>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</si>
  <si>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</si>
  <si>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</si>
  <si>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</si>
  <si>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</si>
  <si>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</si>
  <si>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</si>
  <si>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</si>
  <si>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</si>
  <si>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</si>
  <si>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</si>
  <si>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</si>
  <si>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</si>
  <si>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</si>
  <si>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</si>
  <si>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</si>
  <si>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</si>
  <si>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</si>
  <si>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</si>
  <si>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</si>
  <si>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</si>
  <si>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</si>
  <si>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</si>
  <si>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</si>
  <si>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</si>
  <si>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</si>
  <si>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</si>
  <si>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</si>
  <si>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</si>
  <si>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</si>
  <si>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</si>
  <si>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</si>
  <si>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</si>
  <si>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</si>
  <si>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</si>
  <si>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</si>
  <si>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</si>
  <si>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</si>
  <si>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</si>
  <si>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</si>
  <si>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</si>
  <si>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</si>
  <si>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</si>
  <si>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</si>
  <si>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</si>
  <si>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</si>
  <si>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</si>
  <si>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</si>
  <si>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</si>
  <si>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</si>
  <si>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</si>
  <si>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</si>
  <si>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</si>
  <si>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</si>
  <si>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</si>
  <si>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</si>
  <si>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</si>
  <si>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</si>
  <si>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</si>
  <si>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</si>
  <si>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</si>
  <si>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</si>
  <si>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</si>
  <si>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</si>
  <si>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</si>
  <si>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</si>
  <si>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</si>
  <si>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</si>
  <si>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</si>
  <si>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</si>
  <si>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</si>
  <si>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</si>
  <si>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</si>
  <si>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</si>
  <si>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</si>
  <si>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</si>
  <si>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</si>
  <si>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</si>
  <si>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</si>
  <si>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</si>
  <si>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</si>
  <si>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</si>
  <si>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</si>
  <si>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</si>
  <si>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</si>
  <si>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</si>
  <si>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</si>
  <si>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</si>
  <si>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</si>
  <si>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</si>
  <si>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</si>
  <si>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</si>
  <si>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</si>
  <si>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</si>
  <si>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</si>
  <si>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</si>
  <si>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</si>
  <si>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</si>
  <si>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</si>
  <si>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</si>
  <si>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</si>
  <si>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</si>
  <si>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</si>
  <si>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</si>
  <si>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</si>
  <si>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</si>
  <si>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</si>
  <si>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</si>
  <si>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</si>
  <si>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</si>
  <si>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</si>
  <si>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</si>
  <si>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</si>
  <si>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</si>
  <si>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</si>
  <si>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</si>
  <si>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</si>
  <si>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</si>
  <si>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</si>
  <si>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</si>
  <si>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</si>
  <si>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</si>
  <si>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</si>
  <si>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</si>
  <si>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</si>
  <si>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</si>
  <si>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</si>
  <si>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</si>
  <si>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</si>
  <si>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</si>
  <si>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</si>
  <si>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</si>
  <si>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</si>
  <si>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</si>
  <si>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</si>
  <si>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</si>
  <si>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</si>
  <si>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</si>
  <si>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</si>
  <si>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</si>
  <si>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</si>
  <si>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</si>
  <si>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</si>
  <si>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</si>
  <si>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</si>
  <si>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</si>
  <si>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</si>
  <si>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</si>
  <si>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</si>
  <si>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</si>
  <si>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</si>
  <si>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</si>
  <si>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</si>
  <si>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</si>
  <si>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</si>
  <si>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</si>
  <si>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</si>
  <si>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</si>
  <si>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</si>
  <si>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</si>
  <si>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</si>
  <si>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</si>
  <si>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</si>
  <si>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</si>
  <si>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</si>
  <si>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</si>
  <si>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</si>
  <si>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</si>
  <si>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</si>
  <si>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</si>
  <si>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</si>
  <si>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</si>
  <si>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</si>
  <si>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</si>
  <si>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</si>
  <si>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</si>
  <si>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</si>
  <si>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</si>
  <si>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</si>
  <si>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</si>
  <si>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</si>
  <si>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</si>
  <si>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</si>
  <si>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</si>
  <si>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</si>
  <si>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</si>
  <si>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</si>
  <si>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</si>
  <si>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</si>
  <si>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</si>
  <si>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</si>
  <si>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</si>
  <si>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</si>
  <si>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</si>
  <si>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</si>
  <si>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</si>
  <si>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</si>
  <si>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</si>
  <si>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</si>
  <si>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</si>
  <si>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</si>
  <si>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</si>
  <si>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</si>
  <si>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</si>
  <si>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</si>
  <si>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</si>
  <si>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</si>
  <si>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</si>
  <si>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</si>
  <si>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</si>
  <si>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</si>
  <si>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</si>
  <si>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</si>
  <si>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</si>
  <si>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</si>
  <si>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</si>
  <si>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</si>
  <si>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</si>
  <si>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</si>
  <si>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</si>
  <si>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</si>
  <si>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</si>
  <si>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</si>
  <si>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</si>
  <si>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</si>
  <si>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</si>
  <si>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</si>
  <si>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</si>
  <si>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</si>
  <si>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</si>
  <si>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</si>
  <si>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</si>
  <si>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</si>
  <si>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</si>
  <si>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</si>
  <si>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</si>
  <si>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</si>
  <si>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</si>
  <si>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</si>
  <si>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</si>
  <si>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</si>
  <si>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</si>
  <si>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</si>
  <si>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</si>
  <si>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</si>
  <si>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</si>
  <si>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</si>
  <si>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</si>
  <si>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</si>
  <si>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</si>
  <si>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</si>
  <si>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</si>
  <si>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</si>
  <si>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</si>
  <si>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</si>
  <si>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</si>
  <si>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</si>
  <si>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</si>
  <si>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</si>
  <si>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</si>
  <si>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</si>
  <si>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</si>
  <si>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</si>
  <si>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</si>
  <si>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</si>
  <si>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</si>
  <si>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</si>
  <si>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</si>
  <si>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</si>
  <si>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</si>
  <si>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</si>
  <si>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</si>
  <si>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</si>
  <si>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</si>
  <si>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</si>
  <si>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</si>
  <si>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</si>
  <si>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</si>
  <si>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</si>
  <si>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</si>
  <si>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</si>
  <si>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</si>
  <si>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</si>
  <si>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</si>
  <si>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</si>
  <si>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</si>
  <si>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</si>
  <si>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</si>
  <si>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</si>
  <si>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</si>
  <si>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</si>
  <si>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</si>
  <si>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</si>
  <si>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</si>
  <si>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</si>
  <si>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</si>
  <si>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</si>
  <si>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</si>
  <si>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</si>
  <si>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</si>
  <si>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</si>
  <si>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</si>
  <si>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</si>
  <si>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</si>
  <si>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</si>
  <si>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</si>
  <si>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</si>
  <si>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</si>
  <si>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</si>
  <si>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</si>
  <si>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</si>
  <si>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</si>
  <si>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</si>
  <si>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</si>
  <si>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</si>
  <si>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</si>
  <si>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</si>
  <si>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</si>
  <si>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</si>
  <si>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</si>
  <si>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</si>
  <si>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</si>
  <si>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</si>
  <si>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</si>
  <si>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</si>
  <si>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</si>
  <si>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</si>
  <si>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</si>
  <si>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</si>
  <si>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</si>
  <si>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</si>
  <si>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</si>
  <si>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</si>
  <si>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</si>
  <si>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</si>
  <si>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</si>
  <si>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</si>
  <si>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</si>
  <si>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</si>
  <si>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</si>
  <si>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</si>
  <si>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</si>
  <si>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</si>
  <si>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</si>
  <si>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</si>
  <si>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</si>
  <si>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</si>
  <si>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</si>
  <si>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</si>
  <si>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</si>
  <si>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</si>
  <si>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</si>
  <si>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</si>
  <si>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</si>
  <si>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</si>
  <si>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</si>
  <si>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</si>
  <si>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</si>
  <si>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</si>
  <si>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</si>
  <si>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</si>
  <si>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</si>
  <si>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</si>
  <si>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</si>
  <si>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</si>
  <si>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</si>
  <si>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</si>
  <si>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</si>
  <si>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</si>
  <si>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</si>
  <si>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</si>
  <si>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</si>
  <si>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</si>
  <si>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</si>
  <si>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</si>
  <si>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</si>
  <si>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</si>
  <si>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</si>
  <si>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</si>
  <si>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</si>
  <si>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</si>
  <si>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</si>
  <si>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</si>
  <si>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</si>
  <si>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</si>
  <si>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</si>
  <si>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</si>
  <si>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</si>
  <si>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</si>
  <si>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</si>
  <si>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</si>
  <si>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</si>
  <si>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</si>
  <si>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</si>
  <si>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</si>
  <si>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</si>
  <si>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</si>
  <si>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</si>
  <si>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</si>
  <si>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</si>
  <si>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</si>
  <si>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</si>
  <si>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</si>
  <si>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</si>
  <si>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</si>
  <si>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</si>
  <si>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</si>
  <si>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</si>
  <si>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</si>
  <si>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</si>
  <si>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</si>
  <si>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</si>
  <si>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</si>
  <si>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</si>
  <si>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</si>
  <si>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</si>
  <si>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</si>
  <si>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</si>
  <si>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</si>
  <si>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</si>
  <si>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</si>
  <si>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</si>
  <si>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</si>
  <si>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</si>
  <si>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</si>
  <si>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</si>
  <si>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</si>
  <si>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</si>
  <si>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</si>
  <si>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</si>
  <si>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</si>
  <si>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</si>
  <si>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</si>
  <si>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</si>
  <si>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</si>
  <si>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</si>
  <si>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</si>
  <si>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</si>
  <si>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</si>
  <si>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</si>
  <si>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</si>
  <si>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</si>
  <si>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</si>
  <si>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</si>
  <si>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</si>
  <si>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</si>
  <si>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</si>
  <si>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</si>
  <si>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</si>
  <si>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</si>
  <si>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</si>
  <si>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</si>
  <si>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</si>
  <si>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</si>
  <si>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</si>
  <si>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</si>
  <si>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</si>
  <si>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</si>
  <si>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</si>
  <si>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</si>
  <si>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</si>
  <si>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</si>
  <si>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</si>
  <si>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</si>
  <si>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</si>
  <si>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</si>
  <si>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</si>
  <si>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</si>
  <si>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</si>
  <si>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</si>
  <si>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</si>
  <si>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</si>
  <si>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</si>
  <si>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</si>
  <si>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</si>
  <si>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</si>
  <si>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</si>
  <si>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</si>
  <si>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</si>
  <si>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</si>
  <si>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</si>
  <si>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</si>
  <si>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</si>
  <si>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</si>
  <si>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</si>
  <si>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</si>
  <si>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</si>
  <si>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</si>
  <si>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</si>
  <si>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</si>
  <si>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</si>
  <si>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</si>
  <si>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</si>
  <si>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</si>
  <si>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</si>
  <si>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</si>
  <si>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</si>
  <si>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</si>
  <si>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</si>
  <si>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</si>
  <si>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</si>
  <si>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</si>
  <si>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</si>
  <si>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</si>
  <si>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</si>
  <si>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</si>
  <si>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</si>
  <si>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</si>
  <si>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</si>
  <si>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</si>
  <si>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</si>
  <si>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</si>
  <si>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</si>
  <si>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</si>
  <si>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</si>
  <si>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</si>
  <si>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</si>
  <si>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</si>
  <si>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</si>
  <si>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</si>
  <si>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</si>
  <si>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</si>
  <si>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</si>
  <si>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</si>
  <si>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</si>
  <si>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</si>
  <si>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</si>
  <si>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</si>
  <si>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</si>
  <si>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</si>
  <si>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</si>
  <si>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</si>
  <si>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</si>
  <si>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</si>
  <si>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</si>
  <si>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</si>
  <si>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</si>
  <si>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</si>
  <si>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</si>
  <si>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</si>
  <si>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</si>
  <si>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</si>
  <si>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</si>
  <si>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</si>
  <si>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</si>
  <si>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</si>
  <si>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</si>
  <si>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</si>
  <si>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</si>
  <si>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</si>
  <si>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</si>
  <si>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</si>
  <si>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</si>
  <si>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</si>
  <si>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</si>
  <si>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</si>
  <si>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</si>
  <si>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</si>
  <si>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</si>
  <si>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</si>
  <si>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</si>
  <si>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</si>
  <si>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</si>
  <si>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</si>
  <si>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</si>
  <si>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</si>
  <si>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</si>
  <si>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</si>
  <si>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</si>
  <si>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</si>
  <si>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</si>
  <si>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</si>
  <si>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</si>
  <si>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</si>
  <si>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</si>
  <si>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</si>
  <si>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</si>
  <si>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</si>
  <si>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</si>
  <si>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</si>
  <si>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</si>
  <si>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</si>
  <si>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</si>
  <si>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</si>
  <si>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</si>
  <si>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</si>
  <si>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</si>
  <si>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</si>
  <si>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</si>
  <si>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</si>
  <si>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</si>
  <si>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</si>
  <si>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</si>
  <si>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</si>
  <si>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</si>
  <si>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</si>
  <si>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</si>
  <si>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</si>
  <si>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</si>
  <si>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</si>
  <si>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</si>
  <si>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</si>
  <si>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</si>
  <si>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</si>
  <si>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</si>
  <si>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</si>
  <si>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</si>
  <si>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</si>
  <si>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</si>
  <si>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</si>
  <si>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</si>
  <si>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</si>
  <si>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</si>
  <si>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</si>
  <si>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</si>
  <si>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</si>
  <si>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</si>
  <si>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</si>
  <si>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</si>
  <si>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</si>
  <si>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</si>
  <si>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</si>
  <si>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</si>
  <si>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</si>
  <si>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</si>
  <si>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</si>
  <si>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</si>
  <si>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</si>
  <si>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</si>
  <si>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</si>
  <si>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</si>
  <si>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</si>
  <si>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</si>
  <si>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</si>
  <si>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</si>
  <si>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</si>
  <si>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</si>
  <si>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</si>
  <si>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</si>
  <si>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</si>
  <si>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</si>
  <si>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</si>
  <si>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</si>
  <si>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</si>
  <si>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</si>
  <si>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</si>
  <si>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</si>
  <si>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</si>
  <si>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</si>
  <si>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</si>
  <si>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</si>
  <si>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</si>
  <si>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</si>
  <si>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</si>
  <si>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</si>
  <si>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</si>
  <si>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</si>
  <si>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</si>
  <si>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</si>
  <si>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</si>
  <si>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</si>
  <si>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</si>
  <si>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</si>
  <si>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</si>
  <si>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</si>
  <si>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</si>
  <si>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</si>
  <si>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</si>
  <si>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</si>
  <si>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</si>
  <si>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</si>
  <si>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</si>
  <si>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</si>
  <si>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</si>
  <si>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</si>
  <si>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</si>
  <si>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</si>
  <si>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</si>
  <si>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</si>
  <si>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</si>
  <si>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</si>
  <si>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</si>
  <si>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</si>
  <si>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</si>
  <si>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</si>
  <si>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</si>
  <si>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</si>
  <si>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</si>
  <si>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</si>
  <si>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</si>
  <si>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</si>
  <si>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</si>
  <si>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</si>
  <si>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</si>
  <si>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</si>
  <si>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</si>
  <si>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</si>
  <si>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</si>
  <si>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</si>
  <si>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</si>
  <si>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</si>
  <si>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</si>
  <si>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</si>
  <si>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</si>
  <si>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</si>
  <si>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</si>
  <si>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</si>
  <si>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</si>
  <si>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</si>
  <si>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</si>
  <si>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</si>
  <si>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</si>
  <si>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</si>
  <si>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</si>
  <si>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</si>
  <si>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</si>
  <si>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</si>
  <si>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</si>
  <si>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</si>
  <si>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</si>
  <si>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</si>
  <si>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</si>
  <si>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</si>
  <si>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</si>
  <si>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</si>
  <si>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</si>
  <si>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</si>
  <si>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</si>
  <si>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</si>
  <si>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</si>
  <si>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</si>
  <si>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</si>
  <si>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</si>
  <si>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</si>
  <si>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</si>
  <si>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</si>
  <si>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</si>
  <si>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</si>
  <si>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</si>
  <si>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</si>
  <si>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</si>
  <si>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</si>
  <si>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</si>
  <si>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</si>
  <si>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</si>
  <si>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</si>
  <si>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</si>
  <si>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</si>
  <si>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</si>
  <si>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</si>
  <si>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</si>
  <si>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</si>
  <si>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</si>
  <si>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</si>
  <si>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</si>
  <si>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</si>
  <si>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</si>
  <si>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</si>
  <si>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</si>
  <si>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</si>
  <si>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</si>
  <si>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</si>
  <si>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</si>
  <si>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</si>
  <si>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</si>
  <si>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</si>
  <si>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</si>
  <si>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</si>
  <si>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</si>
  <si>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</si>
  <si>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</si>
  <si>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</si>
  <si>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</si>
  <si>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</si>
  <si>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</si>
  <si>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</si>
  <si>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</si>
  <si>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</si>
  <si>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</si>
  <si>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</si>
  <si>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</si>
  <si>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</si>
  <si>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</si>
  <si>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</si>
  <si>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</si>
  <si>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</si>
  <si>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</si>
  <si>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</si>
  <si>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</si>
  <si>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</si>
  <si>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</si>
  <si>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</si>
  <si>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</si>
  <si>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</si>
  <si>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</si>
  <si>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</si>
  <si>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</si>
  <si>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</si>
  <si>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</si>
  <si>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</si>
  <si>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</si>
  <si>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</si>
  <si>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</si>
  <si>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</si>
  <si>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</si>
  <si>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</si>
  <si>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</si>
  <si>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</si>
  <si>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</si>
  <si>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</si>
  <si>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</si>
  <si>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</si>
  <si>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</si>
  <si>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</si>
  <si>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</si>
  <si>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</si>
  <si>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</si>
  <si>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</si>
  <si>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</si>
  <si>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</si>
  <si>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</si>
  <si>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</si>
  <si>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</si>
  <si>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</si>
  <si>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</si>
  <si>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</si>
  <si>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</si>
  <si>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</si>
  <si>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</si>
  <si>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</si>
  <si>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</si>
  <si>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</si>
  <si>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</si>
  <si>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</si>
  <si>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</si>
  <si>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</si>
  <si>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</si>
  <si>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</si>
  <si>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</si>
  <si>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</si>
  <si>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</si>
  <si>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</si>
  <si>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</si>
  <si>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</si>
  <si>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</si>
  <si>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</si>
  <si>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</si>
  <si>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</si>
  <si>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</si>
  <si>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</si>
  <si>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</si>
  <si>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</si>
  <si>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</si>
  <si>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</si>
  <si>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</si>
  <si>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</si>
  <si>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</si>
  <si>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</si>
  <si>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</si>
  <si>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</si>
  <si>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</si>
  <si>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</si>
  <si>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</si>
  <si>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</si>
  <si>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</si>
  <si>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</si>
  <si>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</si>
  <si>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</si>
  <si>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</si>
  <si>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</si>
  <si>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</si>
  <si>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</si>
  <si>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</si>
  <si>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</si>
  <si>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</si>
  <si>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</si>
  <si>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</si>
  <si>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</si>
  <si>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</si>
  <si>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</si>
  <si>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</si>
  <si>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</si>
  <si>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</si>
  <si>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</si>
  <si>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</si>
  <si>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</si>
  <si>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</si>
  <si>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</si>
  <si>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</si>
  <si>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</si>
  <si>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</si>
  <si>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</si>
  <si>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</si>
  <si>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</si>
  <si>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</si>
  <si>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</si>
  <si>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</si>
  <si>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</si>
  <si>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</si>
  <si>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</si>
  <si>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</si>
  <si>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</si>
  <si>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</si>
  <si>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</si>
  <si>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</si>
  <si>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</si>
  <si>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</si>
  <si>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</si>
  <si>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</si>
  <si>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</si>
  <si>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</si>
  <si>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</si>
  <si>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</si>
  <si>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</si>
  <si>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</si>
  <si>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</si>
  <si>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</si>
  <si>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</si>
  <si>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</si>
  <si>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</si>
  <si>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</si>
  <si>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</si>
  <si>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</si>
  <si>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</si>
  <si>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</si>
  <si>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</si>
  <si>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</si>
  <si>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</si>
  <si>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</si>
  <si>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</si>
  <si>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</si>
  <si>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</si>
  <si>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</si>
  <si>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</si>
  <si>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</si>
  <si>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</si>
  <si>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</si>
  <si>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</si>
  <si>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</si>
  <si>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</si>
  <si>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</si>
  <si>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</si>
  <si>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</si>
  <si>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</si>
  <si>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</si>
  <si>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</si>
  <si>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</si>
  <si>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</si>
  <si>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</si>
  <si>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</si>
  <si>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</si>
  <si>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</si>
  <si>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</si>
  <si>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</si>
  <si>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</si>
  <si>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</si>
  <si>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</si>
  <si>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</si>
  <si>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</si>
  <si>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</si>
  <si>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</si>
  <si>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</si>
  <si>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</si>
  <si>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</si>
  <si>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</si>
  <si>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</si>
  <si>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</si>
  <si>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</si>
  <si>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</si>
  <si>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</si>
  <si>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</si>
  <si>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</si>
  <si>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</si>
  <si>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</si>
  <si>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</si>
  <si>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</si>
  <si>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</si>
  <si>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</si>
  <si>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</si>
  <si>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</si>
  <si>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</si>
  <si>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</si>
  <si>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</si>
  <si>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</si>
  <si>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</si>
  <si>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</si>
  <si>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</si>
  <si>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</si>
  <si>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</si>
  <si>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</si>
  <si>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</si>
  <si>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</si>
  <si>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</si>
  <si>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</si>
  <si>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</si>
  <si>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</si>
  <si>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</si>
  <si>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</si>
  <si>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</si>
  <si>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</si>
  <si>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</si>
  <si>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</si>
  <si>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</si>
  <si>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</si>
  <si>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</si>
  <si>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</si>
  <si>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</si>
  <si>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</si>
  <si>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</si>
  <si>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</si>
  <si>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</si>
  <si>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</si>
  <si>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</si>
  <si>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</si>
  <si>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</si>
  <si>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</si>
  <si>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</si>
  <si>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</si>
  <si>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</si>
  <si>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</si>
  <si>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</si>
  <si>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</si>
  <si>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</si>
  <si>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</si>
  <si>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</si>
  <si>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</si>
  <si>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</si>
  <si>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</si>
  <si>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</si>
  <si>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</si>
  <si>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</si>
  <si>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</si>
  <si>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</si>
  <si>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</si>
  <si>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</si>
  <si>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</si>
  <si>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</si>
  <si>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</si>
  <si>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</si>
  <si>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</si>
  <si>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</si>
  <si>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</si>
  <si>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</si>
  <si>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</si>
  <si>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</si>
  <si>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</si>
  <si>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</si>
  <si>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</si>
  <si>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</si>
  <si>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</si>
  <si>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</si>
  <si>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</si>
  <si>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</si>
  <si>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</si>
  <si>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</si>
  <si>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</si>
  <si>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</si>
  <si>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</si>
  <si>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</si>
  <si>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</si>
  <si>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</si>
  <si>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</si>
  <si>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</si>
  <si>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</si>
  <si>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</si>
  <si>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</si>
  <si>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</si>
  <si>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</si>
  <si>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</si>
  <si>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</si>
  <si>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</si>
  <si>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</si>
  <si>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</si>
  <si>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</si>
  <si>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</si>
  <si>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</si>
  <si>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</si>
  <si>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</si>
  <si>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</si>
  <si>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</si>
  <si>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</si>
  <si>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</si>
  <si>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</si>
  <si>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</si>
  <si>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</si>
  <si>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</si>
  <si>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</si>
  <si>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</si>
  <si>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</si>
  <si>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</si>
  <si>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</si>
  <si>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</si>
  <si>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</si>
  <si>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</si>
  <si>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</si>
  <si>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</si>
  <si>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</si>
  <si>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</si>
  <si>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</si>
  <si>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</si>
  <si>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</si>
  <si>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</si>
  <si>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</si>
  <si>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</si>
  <si>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</si>
  <si>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</si>
  <si>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</si>
  <si>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</si>
  <si>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</si>
  <si>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</si>
  <si>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</si>
  <si>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</si>
  <si>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</si>
  <si>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</si>
  <si>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</si>
  <si>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</si>
  <si>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</si>
  <si>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</si>
  <si>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</si>
  <si>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</si>
  <si>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</si>
  <si>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</si>
  <si>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</si>
  <si>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</si>
  <si>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</si>
  <si>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</si>
  <si>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</si>
  <si>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</si>
  <si>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</si>
  <si>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</si>
  <si>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</si>
  <si>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</si>
  <si>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</si>
  <si>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</si>
  <si>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</si>
  <si>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</si>
  <si>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</si>
  <si>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</si>
  <si>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</si>
  <si>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</si>
  <si>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</si>
  <si>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</si>
  <si>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</si>
  <si>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</si>
  <si>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</si>
  <si>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</si>
  <si>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</si>
  <si>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</si>
  <si>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</si>
  <si>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</si>
  <si>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</si>
  <si>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</si>
  <si>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</si>
  <si>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</si>
  <si>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</si>
  <si>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</si>
  <si>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</si>
  <si>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</si>
  <si>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</si>
  <si>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</si>
  <si>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</si>
  <si>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</si>
  <si>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</si>
  <si>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</si>
  <si>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</si>
  <si>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</si>
  <si>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</si>
  <si>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</si>
  <si>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</si>
  <si>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</si>
  <si>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</si>
  <si>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</si>
  <si>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</si>
  <si>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</si>
  <si>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</si>
  <si>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</si>
  <si>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</si>
  <si>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</si>
  <si>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</si>
  <si>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</si>
  <si>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</si>
  <si>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</si>
  <si>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</si>
  <si>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</si>
  <si>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</si>
  <si>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</si>
  <si>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</si>
  <si>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</si>
  <si>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</si>
  <si>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</si>
  <si>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</si>
  <si>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</si>
  <si>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</si>
  <si>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</si>
  <si>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</si>
  <si>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</si>
  <si>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</si>
  <si>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</si>
  <si>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</si>
  <si>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</si>
  <si>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</si>
  <si>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</si>
  <si>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</si>
  <si>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</si>
  <si>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</si>
  <si>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</si>
  <si>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</si>
  <si>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</si>
  <si>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</si>
  <si>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</si>
  <si>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</si>
  <si>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</si>
  <si>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</si>
  <si>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</si>
  <si>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</si>
  <si>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</si>
  <si>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</si>
  <si>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</si>
  <si>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</si>
  <si>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</si>
  <si>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</si>
  <si>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</si>
  <si>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</si>
  <si>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</si>
  <si>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</si>
  <si>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</si>
  <si>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</si>
  <si>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</si>
  <si>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</si>
  <si>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</si>
  <si>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</si>
  <si>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</si>
  <si>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</si>
  <si>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</si>
  <si>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</si>
  <si>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</si>
  <si>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</si>
  <si>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</si>
  <si>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</si>
  <si>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</si>
  <si>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</si>
  <si>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</si>
  <si>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</si>
  <si>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</si>
  <si>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</si>
  <si>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</si>
  <si>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</si>
  <si>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</si>
  <si>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</si>
  <si>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</si>
  <si>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</si>
  <si>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</si>
  <si>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</si>
  <si>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</si>
  <si>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</si>
  <si>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</si>
  <si>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</si>
  <si>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</si>
  <si>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</si>
  <si>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</si>
  <si>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</si>
  <si>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</si>
  <si>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</si>
  <si>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</si>
  <si>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</si>
  <si>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</si>
  <si>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</si>
  <si>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</si>
  <si>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</si>
  <si>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</si>
  <si>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</si>
  <si>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</si>
  <si>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</si>
  <si>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</si>
  <si>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</si>
  <si>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</si>
  <si>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</si>
  <si>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</si>
  <si>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</si>
  <si>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</si>
  <si>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</si>
  <si>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</si>
  <si>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</si>
  <si>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</si>
  <si>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</si>
  <si>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</si>
  <si>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</si>
  <si>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</si>
  <si>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</si>
  <si>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</si>
  <si>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</si>
  <si>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</si>
  <si>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</si>
  <si>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</si>
  <si>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</si>
  <si>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</si>
  <si>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</si>
  <si>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</si>
  <si>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</si>
  <si>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</si>
  <si>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</si>
  <si>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</si>
  <si>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</si>
  <si>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</si>
  <si>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</si>
  <si>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</si>
  <si>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</si>
  <si>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</si>
  <si>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</si>
  <si>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</si>
  <si>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</si>
  <si>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</si>
  <si>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</si>
  <si>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</si>
  <si>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</si>
  <si>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</si>
  <si>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</si>
  <si>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</si>
  <si>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</si>
  <si>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</si>
  <si>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</si>
  <si>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</si>
  <si>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</si>
  <si>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</si>
  <si>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</si>
  <si>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</si>
  <si>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</si>
  <si>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</si>
  <si>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</si>
  <si>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</si>
  <si>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</si>
  <si>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</si>
  <si>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</si>
  <si>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</si>
  <si>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</si>
  <si>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</si>
  <si>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</si>
  <si>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</si>
  <si>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</si>
  <si>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</si>
  <si>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</si>
  <si>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</si>
  <si>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</si>
  <si>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</si>
  <si>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</si>
  <si>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</si>
  <si>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</si>
  <si>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</si>
  <si>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</si>
  <si>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</si>
  <si>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</si>
  <si>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</si>
  <si>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</si>
  <si>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</si>
  <si>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</si>
  <si>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</si>
  <si>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</si>
  <si>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</si>
  <si>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</si>
  <si>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</si>
  <si>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</si>
  <si>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</si>
  <si>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</si>
  <si>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</si>
  <si>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</si>
  <si>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</si>
  <si>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</si>
  <si>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</si>
  <si>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</si>
  <si>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</si>
  <si>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</si>
  <si>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</si>
  <si>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</si>
  <si>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</si>
  <si>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</si>
  <si>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</si>
  <si>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</si>
  <si>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</si>
  <si>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</si>
  <si>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</si>
  <si>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</si>
  <si>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</si>
  <si>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</si>
  <si>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</si>
  <si>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</si>
  <si>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</si>
  <si>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</si>
  <si>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</si>
  <si>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</si>
  <si>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</si>
  <si>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</si>
  <si>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</si>
  <si>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</si>
  <si>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</si>
  <si>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</si>
  <si>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</si>
  <si>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</si>
  <si>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</si>
  <si>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</si>
  <si>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</si>
  <si>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</si>
  <si>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</si>
  <si>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</si>
  <si>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</si>
  <si>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</si>
  <si>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</si>
  <si>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</si>
  <si>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</si>
  <si>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</si>
  <si>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</si>
  <si>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</si>
  <si>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</si>
  <si>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</si>
  <si>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</si>
  <si>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</si>
  <si>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</si>
  <si>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</si>
  <si>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</si>
  <si>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</si>
  <si>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</si>
  <si>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</si>
  <si>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</si>
  <si>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</si>
  <si>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</si>
  <si>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</si>
  <si>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</si>
  <si>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</si>
  <si>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</si>
  <si>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</si>
  <si>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</si>
  <si>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</si>
  <si>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</si>
  <si>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</si>
  <si>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</si>
  <si>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</si>
  <si>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</si>
  <si>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</si>
  <si>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</si>
  <si>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</si>
  <si>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</si>
  <si>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</si>
  <si>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</si>
  <si>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</si>
  <si>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</si>
  <si>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</si>
  <si>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</si>
  <si>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</si>
  <si>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</si>
  <si>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</si>
  <si>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</si>
  <si>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</si>
  <si>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</si>
  <si>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</si>
  <si>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</si>
  <si>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</si>
  <si>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</si>
  <si>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</si>
  <si>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</si>
  <si>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</si>
  <si>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</si>
  <si>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</si>
  <si>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</si>
  <si>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</si>
  <si>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</si>
  <si>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</si>
  <si>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</si>
  <si>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</si>
  <si>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</si>
  <si>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</si>
  <si>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</si>
  <si>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</si>
  <si>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</si>
  <si>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</si>
  <si>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</si>
  <si>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</si>
  <si>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</si>
  <si>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</si>
  <si>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</si>
  <si>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</si>
  <si>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</si>
  <si>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</si>
  <si>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</si>
  <si>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</si>
  <si>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</si>
  <si>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</si>
  <si>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</si>
  <si>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</si>
  <si>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</si>
  <si>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</si>
  <si>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</si>
  <si>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</si>
  <si>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</si>
  <si>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</si>
  <si>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</si>
  <si>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</si>
  <si>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</si>
  <si>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</si>
  <si>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</si>
  <si>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</si>
  <si>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</si>
  <si>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</si>
  <si>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</si>
  <si>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</si>
  <si>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</si>
  <si>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</si>
  <si>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</si>
  <si>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</si>
  <si>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</si>
  <si>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</si>
  <si>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</si>
  <si>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</si>
  <si>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</si>
  <si>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</si>
  <si>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</si>
  <si>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</si>
  <si>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</si>
  <si>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</si>
  <si>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</si>
  <si>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</si>
  <si>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</si>
  <si>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</si>
  <si>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</si>
  <si>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</si>
  <si>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</si>
  <si>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</si>
  <si>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</si>
  <si>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</si>
  <si>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</si>
  <si>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</si>
  <si>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</si>
  <si>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</si>
  <si>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</si>
  <si>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</si>
  <si>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</si>
  <si>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</si>
  <si>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</si>
  <si>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</si>
  <si>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</si>
  <si>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</si>
  <si>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</si>
  <si>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</si>
  <si>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</si>
  <si>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</si>
  <si>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</si>
  <si>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</si>
  <si>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</si>
  <si>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</si>
  <si>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</si>
  <si>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</si>
  <si>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</si>
  <si>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</si>
  <si>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</si>
  <si>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</si>
  <si>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</si>
  <si>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</si>
  <si>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</si>
  <si>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</si>
  <si>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</si>
  <si>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</si>
  <si>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</si>
  <si>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</si>
  <si>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</si>
  <si>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</si>
  <si>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</si>
  <si>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</si>
  <si>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</si>
  <si>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</si>
  <si>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</si>
  <si>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</si>
  <si>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</si>
  <si>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</si>
  <si>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</si>
  <si>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</si>
  <si>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</si>
  <si>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</si>
  <si>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</si>
  <si>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</si>
  <si>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</si>
  <si>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</si>
  <si>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</si>
  <si>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</si>
  <si>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</si>
  <si>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</si>
  <si>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</si>
  <si>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</si>
  <si>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</si>
  <si>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</si>
  <si>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</si>
  <si>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</si>
  <si>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</si>
  <si>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</si>
  <si>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</si>
  <si>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</si>
  <si>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</si>
  <si>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</si>
  <si>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</si>
  <si>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</si>
  <si>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</si>
  <si>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</si>
  <si>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</si>
  <si>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</si>
  <si>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</si>
  <si>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</si>
  <si>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</si>
  <si>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</si>
  <si>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</si>
  <si>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</si>
  <si>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</si>
  <si>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</si>
  <si>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</si>
  <si>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</si>
  <si>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</si>
  <si>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</si>
  <si>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</si>
  <si>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</si>
  <si>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</si>
  <si>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</si>
  <si>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</si>
  <si>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</si>
  <si>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</si>
  <si>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</si>
  <si>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</si>
  <si>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</si>
  <si>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</si>
  <si>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</si>
  <si>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</si>
  <si>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</si>
  <si>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</si>
  <si>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</si>
  <si>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</si>
  <si>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</si>
  <si>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</si>
  <si>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</si>
  <si>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</si>
  <si>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</si>
  <si>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</si>
  <si>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</si>
  <si>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</si>
  <si>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</si>
  <si>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</si>
  <si>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</si>
  <si>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</si>
  <si>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</si>
  <si>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</si>
  <si>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</si>
  <si>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</si>
  <si>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</si>
  <si>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</si>
  <si>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</si>
  <si>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</si>
  <si>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</si>
  <si>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</si>
  <si>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</si>
  <si>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</si>
  <si>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</si>
  <si>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</si>
  <si>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</si>
  <si>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</si>
  <si>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</si>
  <si>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</si>
  <si>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</si>
  <si>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</si>
  <si>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</si>
  <si>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</si>
  <si>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</si>
  <si>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</si>
  <si>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</si>
  <si>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</si>
  <si>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</si>
  <si>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</si>
  <si>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</si>
  <si>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</si>
  <si>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</si>
  <si>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</si>
  <si>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</si>
  <si>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</si>
  <si>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</si>
  <si>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</si>
  <si>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</si>
  <si>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</si>
  <si>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</si>
  <si>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</si>
  <si>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</si>
  <si>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</si>
  <si>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</si>
  <si>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</si>
  <si>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</si>
  <si>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</si>
  <si>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</si>
  <si>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</si>
  <si>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</si>
  <si>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</si>
  <si>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</si>
  <si>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</si>
  <si>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</si>
  <si>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</si>
  <si>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</si>
  <si>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</si>
  <si>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</si>
  <si>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</si>
  <si>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</si>
  <si>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</si>
  <si>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</si>
  <si>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</si>
  <si>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</si>
  <si>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</si>
  <si>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</si>
  <si>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</si>
  <si>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</si>
  <si>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</si>
  <si>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</si>
  <si>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</si>
  <si>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</si>
  <si>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</si>
  <si>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</si>
  <si>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</si>
  <si>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</si>
  <si>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</si>
  <si>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</si>
  <si>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</si>
  <si>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</si>
  <si>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</si>
  <si>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</si>
  <si>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</si>
  <si>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</si>
  <si>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</si>
  <si>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</si>
  <si>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</si>
  <si>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</si>
  <si>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</si>
  <si>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</si>
  <si>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</si>
  <si>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</si>
  <si>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</si>
  <si>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</si>
  <si>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</si>
  <si>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</si>
  <si>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</si>
  <si>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</si>
  <si>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</si>
  <si>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</si>
  <si>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</si>
  <si>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</si>
  <si>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</si>
  <si>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</si>
  <si>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</si>
  <si>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</si>
  <si>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</si>
  <si>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</si>
  <si>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</si>
  <si>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</si>
  <si>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</si>
  <si>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</si>
  <si>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</si>
  <si>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</si>
  <si>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</si>
  <si>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</si>
  <si>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</si>
  <si>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</si>
  <si>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</si>
  <si>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</si>
  <si>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</si>
  <si>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</si>
  <si>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</si>
  <si>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</si>
  <si>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</si>
  <si>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</si>
  <si>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</si>
  <si>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</si>
  <si>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</si>
  <si>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</si>
  <si>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</si>
  <si>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</si>
  <si>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</si>
  <si>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</si>
  <si>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</si>
  <si>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</si>
  <si>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</si>
  <si>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</si>
  <si>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</si>
  <si>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</si>
  <si>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</si>
  <si>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</si>
  <si>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</si>
  <si>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</si>
  <si>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</si>
  <si>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</si>
  <si>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</si>
  <si>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</si>
  <si>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</si>
  <si>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</si>
  <si>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</si>
  <si>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</si>
  <si>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</si>
  <si>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</si>
  <si>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</si>
  <si>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</si>
  <si>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</si>
  <si>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</si>
  <si>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</si>
  <si>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</si>
  <si>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</si>
  <si>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</si>
  <si>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</si>
  <si>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</si>
  <si>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</si>
  <si>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</si>
  <si>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</si>
  <si>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</si>
  <si>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</si>
  <si>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</si>
  <si>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</si>
  <si>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</si>
  <si>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</si>
  <si>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</si>
  <si>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</si>
  <si>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</si>
  <si>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</si>
  <si>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</si>
  <si>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</si>
  <si>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</si>
  <si>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</si>
  <si>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</si>
  <si>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</si>
  <si>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</si>
  <si>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</si>
  <si>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</si>
  <si>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</si>
  <si>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</si>
  <si>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</si>
  <si>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</si>
  <si>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</si>
  <si>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</si>
  <si>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</si>
  <si>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</si>
  <si>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</si>
  <si>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</si>
  <si>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</si>
  <si>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</si>
  <si>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</si>
  <si>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</si>
  <si>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</si>
  <si>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</si>
  <si>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</si>
  <si>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</si>
  <si>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</si>
  <si>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</si>
  <si>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</si>
  <si>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</si>
  <si>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</si>
  <si>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</si>
  <si>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</si>
  <si>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</si>
  <si>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</si>
  <si>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</si>
  <si>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</si>
  <si>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</si>
  <si>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</si>
  <si>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</si>
  <si>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</si>
  <si>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</si>
  <si>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</si>
  <si>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</si>
  <si>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</si>
  <si>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</si>
  <si>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</si>
  <si>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</si>
  <si>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</si>
  <si>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</si>
  <si>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</si>
  <si>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</si>
  <si>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</si>
  <si>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</si>
  <si>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</si>
  <si>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</si>
  <si>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</si>
  <si>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</si>
  <si>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</si>
  <si>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</si>
  <si>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</si>
  <si>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</si>
  <si>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</si>
  <si>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</si>
  <si>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</si>
  <si>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</si>
  <si>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</si>
  <si>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</si>
  <si>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</si>
  <si>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</si>
  <si>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</si>
  <si>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</si>
  <si>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</si>
  <si>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</si>
  <si>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</si>
  <si>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</si>
  <si>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</si>
  <si>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</si>
  <si>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</si>
  <si>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</si>
  <si>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</si>
  <si>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</si>
  <si>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</si>
  <si>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</si>
  <si>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</si>
  <si>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</si>
  <si>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</si>
  <si>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</si>
  <si>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</si>
  <si>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</si>
  <si>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</si>
  <si>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</si>
  <si>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</si>
  <si>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</si>
  <si>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</si>
  <si>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</si>
  <si>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</si>
  <si>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</si>
  <si>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</si>
  <si>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</si>
  <si>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</si>
  <si>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</si>
  <si>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</si>
  <si>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</si>
  <si>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</si>
  <si>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</si>
  <si>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</si>
  <si>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</si>
  <si>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</si>
  <si>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</si>
  <si>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</si>
  <si>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</si>
  <si>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</si>
  <si>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</si>
  <si>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</si>
  <si>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</si>
  <si>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</si>
  <si>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</si>
  <si>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</si>
  <si>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</si>
  <si>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</si>
  <si>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</si>
  <si>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</si>
  <si>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</si>
  <si>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</si>
  <si>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</si>
  <si>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</si>
  <si>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</si>
  <si>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</si>
  <si>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</si>
  <si>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</si>
  <si>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</si>
  <si>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</si>
  <si>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</si>
  <si>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</si>
  <si>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</si>
  <si>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</si>
  <si>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</si>
  <si>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</si>
  <si>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</si>
  <si>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</si>
  <si>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</si>
  <si>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</si>
  <si>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</si>
  <si>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</si>
  <si>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</si>
  <si>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</si>
  <si>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</si>
  <si>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</si>
  <si>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</si>
  <si>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</si>
  <si>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</si>
  <si>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</si>
  <si>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</si>
  <si>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</si>
  <si>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</si>
  <si>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</si>
  <si>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</si>
  <si>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</si>
  <si>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</si>
  <si>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</si>
  <si>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</si>
  <si>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</si>
  <si>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</si>
  <si>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</si>
  <si>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</si>
  <si>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</si>
  <si>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</si>
  <si>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</si>
  <si>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</si>
  <si>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</si>
  <si>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</si>
  <si>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</si>
  <si>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</si>
  <si>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</si>
  <si>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</si>
  <si>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</si>
  <si>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</si>
  <si>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</si>
  <si>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</si>
  <si>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</si>
  <si>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</si>
  <si>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</si>
  <si>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</si>
  <si>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</si>
  <si>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</si>
  <si>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</si>
  <si>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</si>
  <si>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</si>
  <si>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</si>
  <si>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</si>
  <si>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</si>
  <si>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</si>
  <si>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</si>
  <si>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</si>
  <si>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</si>
  <si>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</si>
  <si>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</si>
  <si>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</si>
  <si>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</si>
  <si>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</si>
  <si>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</si>
  <si>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</si>
  <si>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</si>
  <si>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</si>
  <si>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</si>
  <si>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</si>
  <si>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</si>
  <si>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</si>
  <si>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</si>
  <si>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</si>
  <si>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</si>
  <si>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</si>
  <si>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</si>
  <si>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</si>
  <si>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</si>
  <si>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</si>
  <si>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</si>
  <si>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</si>
  <si>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</si>
  <si>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</si>
  <si>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</si>
  <si>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</si>
  <si>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</si>
  <si>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</si>
  <si>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</si>
  <si>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</si>
  <si>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</si>
  <si>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</si>
  <si>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</si>
  <si>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</si>
  <si>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</si>
  <si>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</si>
  <si>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</si>
  <si>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</si>
  <si>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</si>
  <si>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</si>
  <si>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</si>
  <si>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</si>
  <si>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</si>
  <si>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</si>
  <si>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</si>
  <si>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</si>
  <si>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</si>
  <si>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</si>
  <si>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</si>
  <si>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</si>
  <si>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</si>
  <si>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</si>
  <si>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</si>
  <si>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</si>
  <si>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</si>
  <si>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</si>
  <si>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</si>
  <si>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</si>
  <si>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</si>
  <si>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</si>
  <si>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</si>
  <si>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</si>
  <si>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</si>
  <si>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</si>
  <si>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</si>
  <si>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</si>
  <si>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</si>
  <si>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</si>
  <si>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</si>
  <si>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</si>
  <si>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</si>
  <si>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</si>
  <si>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</si>
  <si>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</si>
  <si>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</si>
  <si>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</si>
  <si>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</si>
  <si>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</si>
  <si>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</si>
  <si>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</si>
  <si>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</si>
  <si>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</si>
  <si>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</si>
  <si>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</si>
  <si>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</si>
  <si>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</si>
  <si>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</si>
  <si>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</si>
  <si>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</si>
  <si>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</si>
  <si>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</si>
  <si>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</si>
  <si>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</si>
  <si>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</si>
  <si>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</si>
  <si>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</si>
  <si>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</si>
  <si>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</si>
  <si>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</si>
  <si>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</si>
  <si>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</si>
  <si>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</si>
  <si>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</si>
  <si>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</si>
  <si>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</si>
  <si>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</si>
  <si>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</si>
  <si>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</si>
  <si>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</si>
  <si>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</si>
  <si>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</si>
  <si>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</si>
  <si>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</si>
  <si>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</si>
  <si>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</si>
  <si>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</si>
  <si>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</si>
  <si>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</si>
  <si>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</si>
  <si>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</si>
  <si>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</si>
  <si>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</si>
  <si>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</si>
  <si>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</si>
  <si>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</si>
  <si>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</si>
  <si>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</si>
  <si>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</si>
  <si>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</si>
  <si>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</si>
  <si>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</si>
  <si>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</si>
  <si>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</si>
  <si>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</si>
  <si>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</si>
  <si>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</si>
  <si>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</si>
  <si>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</si>
  <si>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</si>
  <si>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</si>
  <si>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</si>
  <si>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</si>
  <si>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</si>
  <si>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</si>
  <si>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</si>
  <si>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</si>
  <si>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</si>
  <si>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</si>
  <si>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</si>
  <si>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</si>
  <si>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</si>
  <si>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</si>
  <si>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</si>
  <si>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</si>
  <si>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</si>
  <si>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</si>
  <si>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</si>
  <si>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</si>
  <si>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</si>
  <si>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</si>
  <si>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</si>
  <si>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</si>
  <si>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</si>
  <si>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</si>
  <si>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</si>
  <si>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</si>
  <si>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</si>
  <si>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</si>
  <si>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</si>
  <si>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</si>
  <si>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</si>
  <si>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</si>
  <si>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</si>
  <si>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</si>
  <si>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</si>
  <si>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</si>
  <si>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</si>
  <si>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</si>
  <si>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</si>
  <si>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</si>
  <si>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</si>
  <si>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</si>
  <si>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</si>
  <si>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</si>
  <si>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</si>
  <si>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</si>
  <si>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</si>
  <si>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</si>
  <si>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</si>
  <si>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</si>
  <si>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</si>
  <si>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</si>
  <si>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</si>
  <si>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</si>
  <si>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</si>
  <si>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</si>
  <si>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</si>
  <si>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</si>
  <si>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</si>
  <si>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</si>
  <si>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</si>
  <si>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</si>
  <si>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</si>
  <si>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</si>
  <si>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</si>
  <si>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</si>
  <si>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</si>
  <si>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</si>
  <si>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</si>
  <si>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</si>
  <si>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</si>
  <si>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</si>
  <si>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</si>
  <si>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</si>
  <si>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</si>
  <si>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</si>
  <si>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</si>
  <si>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</si>
  <si>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</si>
  <si>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</si>
  <si>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</si>
  <si>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</si>
  <si>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</si>
  <si>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</si>
  <si>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</si>
  <si>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</si>
  <si>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</si>
  <si>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</si>
  <si>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</si>
  <si>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</si>
  <si>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</si>
  <si>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</si>
  <si>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</si>
  <si>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</si>
  <si>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</si>
  <si>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</si>
  <si>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</si>
  <si>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</si>
  <si>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</si>
  <si>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</si>
  <si>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</si>
  <si>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</si>
  <si>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</si>
  <si>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</si>
  <si>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</si>
  <si>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</si>
  <si>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</si>
  <si>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</si>
  <si>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</si>
  <si>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</si>
  <si>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</si>
  <si>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</si>
  <si>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</si>
  <si>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</si>
  <si>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</si>
  <si>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</si>
  <si>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</si>
  <si>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</si>
  <si>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</si>
  <si>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</si>
  <si>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</si>
  <si>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</si>
  <si>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</si>
  <si>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</si>
  <si>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</si>
  <si>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</si>
  <si>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</si>
  <si>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</si>
  <si>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</si>
  <si>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</si>
  <si>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</si>
  <si>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</si>
  <si>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</si>
  <si>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</si>
  <si>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</si>
  <si>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</si>
  <si>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</si>
  <si>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</si>
  <si>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</si>
  <si>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</si>
  <si>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</si>
  <si>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</si>
  <si>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</si>
  <si>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</si>
  <si>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</si>
  <si>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</si>
  <si>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</si>
  <si>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</si>
  <si>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</si>
  <si>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</si>
  <si>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</si>
  <si>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</si>
  <si>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</si>
  <si>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</si>
  <si>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</si>
  <si>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</si>
  <si>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</si>
  <si>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</si>
  <si>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</si>
  <si>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</si>
  <si>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</si>
  <si>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</si>
  <si>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</si>
  <si>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</si>
  <si>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</si>
  <si>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</si>
  <si>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</si>
  <si>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</si>
  <si>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</si>
  <si>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</si>
  <si>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</si>
  <si>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</si>
  <si>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</si>
  <si>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</si>
  <si>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</si>
  <si>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</si>
  <si>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</si>
  <si>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</si>
  <si>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</si>
  <si>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</si>
  <si>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</si>
  <si>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</si>
  <si>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</si>
  <si>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</si>
  <si>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</si>
  <si>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</si>
  <si>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</si>
  <si>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</si>
  <si>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</si>
  <si>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</si>
  <si>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</si>
  <si>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</si>
  <si>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</si>
  <si>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</si>
  <si>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</si>
  <si>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</si>
  <si>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</si>
  <si>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</si>
  <si>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</si>
  <si>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</si>
  <si>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</si>
  <si>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</si>
  <si>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</si>
  <si>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</si>
  <si>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</si>
  <si>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</si>
  <si>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</si>
  <si>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</si>
  <si>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</si>
  <si>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</si>
  <si>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</si>
  <si>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</si>
  <si>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</si>
  <si>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</si>
  <si>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</si>
  <si>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</si>
  <si>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</si>
  <si>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</si>
  <si>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</si>
  <si>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</si>
  <si>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</si>
  <si>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</si>
  <si>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</si>
  <si>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</si>
  <si>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</si>
  <si>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</si>
  <si>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</si>
  <si>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</si>
  <si>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</si>
  <si>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</si>
  <si>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</si>
  <si>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</si>
  <si>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</si>
  <si>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</si>
  <si>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</si>
  <si>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</si>
  <si>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</si>
  <si>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</si>
  <si>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</si>
  <si>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</si>
  <si>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</si>
  <si>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</si>
  <si>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</si>
  <si>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</si>
  <si>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</si>
  <si>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</si>
  <si>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</si>
  <si>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</si>
  <si>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</si>
  <si>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</si>
  <si>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</si>
  <si>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</si>
  <si>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</si>
  <si>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</si>
  <si>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</si>
  <si>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</si>
  <si>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</si>
  <si>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</si>
  <si>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</si>
  <si>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</si>
  <si>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</si>
  <si>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</si>
  <si>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</si>
  <si>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</si>
  <si>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</si>
  <si>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</si>
  <si>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</si>
  <si>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</si>
  <si>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</si>
  <si>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</si>
  <si>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</si>
  <si>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</si>
  <si>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</si>
  <si>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</si>
  <si>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</si>
  <si>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</si>
  <si>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</si>
  <si>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</si>
  <si>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</si>
  <si>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</si>
  <si>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</si>
  <si>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</si>
  <si>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</si>
  <si>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</si>
  <si>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</si>
  <si>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</si>
  <si>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</si>
  <si>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</si>
  <si>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</si>
  <si>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</si>
  <si>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</si>
  <si>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</si>
  <si>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</si>
  <si>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</si>
  <si>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</si>
  <si>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</si>
  <si>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</si>
  <si>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</si>
  <si>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</si>
  <si>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</si>
  <si>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</si>
  <si>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</si>
  <si>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</si>
  <si>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</si>
  <si>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</si>
  <si>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</si>
  <si>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</si>
  <si>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</si>
  <si>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</si>
  <si>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</si>
  <si>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</si>
  <si>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</si>
  <si>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</si>
  <si>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</si>
  <si>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</si>
  <si>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</si>
  <si>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</si>
  <si>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</si>
  <si>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</si>
  <si>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</si>
  <si>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</si>
  <si>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</si>
  <si>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</si>
  <si>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</si>
  <si>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</si>
  <si>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</si>
  <si>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</si>
  <si>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</si>
  <si>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</si>
  <si>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</si>
  <si>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</si>
  <si>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</si>
  <si>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</si>
  <si>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</si>
  <si>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</si>
  <si>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</si>
  <si>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</si>
  <si>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</si>
  <si>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</si>
  <si>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</si>
  <si>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</si>
  <si>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</si>
  <si>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</si>
  <si>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</si>
  <si>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</si>
  <si>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</si>
  <si>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</si>
  <si>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</si>
  <si>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</si>
  <si>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</si>
  <si>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</si>
  <si>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</si>
  <si>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</si>
  <si>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</si>
  <si>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</si>
  <si>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</si>
  <si>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</si>
  <si>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</si>
  <si>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</si>
  <si>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</si>
  <si>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</si>
  <si>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</si>
  <si>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</si>
  <si>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</si>
  <si>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</si>
  <si>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</si>
  <si>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</si>
  <si>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</si>
  <si>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</si>
  <si>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</si>
  <si>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</si>
  <si>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</si>
  <si>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</si>
  <si>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</si>
  <si>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</si>
  <si>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</si>
  <si>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</si>
  <si>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</si>
  <si>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</si>
  <si>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</si>
  <si>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</si>
  <si>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</si>
  <si>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</si>
  <si>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</si>
  <si>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</si>
  <si>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</si>
  <si>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</si>
  <si>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</si>
  <si>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</si>
  <si>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</si>
  <si>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</si>
  <si>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</si>
  <si>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</si>
  <si>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</si>
  <si>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</si>
  <si>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</si>
  <si>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</si>
  <si>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</si>
  <si>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</si>
  <si>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</si>
  <si>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</si>
  <si>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</si>
  <si>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</si>
  <si>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</si>
  <si>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</si>
  <si>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</si>
  <si>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</si>
  <si>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</si>
  <si>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</si>
  <si>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</si>
  <si>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</si>
  <si>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</si>
  <si>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</si>
  <si>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</si>
  <si>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</si>
  <si>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</si>
  <si>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</si>
  <si>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</si>
  <si>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</si>
  <si>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</si>
  <si>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</si>
  <si>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</si>
  <si>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</si>
  <si>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</si>
  <si>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</si>
  <si>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</si>
  <si>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</si>
  <si>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</si>
  <si>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</si>
  <si>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</si>
  <si>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</si>
  <si>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</si>
  <si>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</si>
  <si>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</si>
  <si>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</si>
  <si>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</si>
  <si>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</si>
  <si>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</si>
  <si>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</si>
  <si>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</si>
  <si>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</si>
  <si>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</si>
  <si>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</si>
  <si>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</si>
  <si>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</si>
  <si>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</si>
  <si>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</si>
  <si>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</si>
  <si>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</si>
  <si>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</si>
  <si>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</si>
  <si>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</si>
  <si>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</si>
  <si>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</si>
  <si>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</si>
  <si>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</si>
  <si>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</si>
  <si>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</si>
  <si>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</si>
  <si>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</si>
  <si>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</si>
  <si>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</si>
  <si>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</si>
  <si>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</si>
  <si>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</si>
  <si>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</si>
  <si>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</si>
  <si>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</si>
  <si>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</si>
  <si>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</si>
  <si>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</si>
  <si>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</si>
  <si>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</si>
  <si>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</si>
  <si>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</si>
  <si>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</si>
  <si>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</si>
  <si>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</si>
  <si>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</si>
  <si>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</si>
  <si>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</si>
  <si>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</si>
  <si>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</si>
  <si>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</si>
  <si>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</si>
  <si>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</si>
  <si>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</si>
  <si>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</si>
  <si>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</si>
  <si>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</si>
  <si>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</si>
  <si>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</si>
  <si>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</si>
  <si>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</si>
  <si>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</si>
  <si>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</si>
  <si>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</si>
  <si>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</si>
  <si>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</si>
  <si>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</si>
  <si>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</si>
  <si>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</si>
  <si>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</si>
  <si>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</si>
  <si>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</si>
  <si>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</si>
  <si>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</si>
  <si>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</si>
  <si>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</si>
  <si>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</si>
  <si>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</si>
  <si>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</si>
  <si>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</si>
  <si>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</si>
  <si>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</si>
  <si>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</si>
  <si>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</si>
  <si>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</si>
  <si>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</si>
  <si>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</si>
  <si>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</si>
  <si>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</si>
  <si>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</si>
  <si>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</si>
  <si>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</si>
  <si>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</si>
  <si>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</si>
  <si>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</si>
  <si>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</si>
  <si>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</si>
  <si>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</si>
  <si>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</si>
  <si>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</si>
  <si>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</si>
  <si>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</si>
  <si>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</si>
  <si>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</si>
  <si>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</si>
  <si>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</si>
  <si>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</si>
  <si>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</si>
  <si>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</si>
  <si>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</si>
  <si>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</si>
  <si>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</si>
  <si>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</si>
  <si>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</si>
  <si>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</si>
  <si>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</si>
  <si>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</si>
  <si>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</si>
  <si>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</si>
  <si>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</si>
  <si>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</si>
  <si>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</si>
  <si>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</si>
  <si>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</si>
  <si>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</si>
  <si>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</si>
  <si>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</si>
  <si>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</si>
  <si>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</si>
  <si>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</si>
  <si>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</si>
  <si>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</si>
  <si>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</si>
  <si>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</si>
  <si>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</si>
  <si>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</si>
  <si>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</si>
  <si>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</si>
  <si>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</si>
  <si>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</si>
  <si>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</si>
  <si>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</si>
  <si>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</si>
  <si>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</si>
  <si>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</si>
  <si>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</si>
  <si>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</si>
  <si>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</si>
  <si>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</si>
  <si>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</si>
  <si>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</si>
  <si>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</si>
  <si>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</si>
  <si>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</si>
  <si>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</si>
  <si>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</si>
  <si>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</si>
  <si>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</si>
  <si>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</si>
  <si>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</si>
  <si>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</si>
  <si>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</si>
  <si>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</si>
  <si>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</si>
  <si>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</si>
  <si>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</si>
  <si>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</si>
  <si>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</si>
  <si>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</si>
  <si>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</si>
  <si>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</si>
  <si>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</si>
  <si>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</si>
  <si>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</si>
  <si>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</si>
  <si>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</si>
  <si>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</si>
  <si>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</si>
  <si>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</si>
  <si>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</si>
  <si>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</si>
  <si>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</si>
  <si>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</si>
  <si>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</si>
  <si>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</si>
  <si>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</si>
  <si>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</si>
  <si>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</si>
  <si>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</si>
  <si>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</si>
  <si>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</si>
  <si>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</si>
  <si>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</si>
  <si>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</si>
  <si>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</si>
  <si>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</si>
  <si>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</si>
  <si>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</si>
  <si>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</si>
  <si>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</si>
  <si>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</si>
  <si>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</si>
  <si>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</si>
  <si>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</si>
  <si>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</si>
  <si>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</si>
  <si>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</si>
  <si>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</si>
  <si>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</si>
  <si>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</si>
  <si>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</si>
  <si>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</si>
  <si>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</si>
  <si>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</si>
  <si>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</si>
  <si>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</si>
  <si>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</si>
  <si>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</si>
  <si>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</si>
  <si>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</si>
  <si>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</si>
  <si>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</si>
  <si>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</si>
  <si>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</si>
  <si>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</si>
  <si>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</si>
  <si>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</si>
  <si>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</si>
  <si>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</si>
  <si>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</si>
  <si>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</si>
  <si>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</si>
  <si>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</si>
  <si>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</si>
  <si>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</si>
  <si>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</si>
  <si>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</si>
  <si>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</si>
  <si>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</si>
  <si>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</si>
  <si>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</si>
  <si>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</si>
  <si>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</si>
  <si>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</si>
  <si>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</si>
  <si>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</si>
  <si>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</si>
  <si>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</si>
  <si>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</si>
  <si>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</si>
  <si>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</si>
  <si>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</si>
  <si>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</si>
  <si>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</si>
  <si>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</si>
  <si>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</si>
  <si>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</si>
  <si>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</si>
  <si>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</si>
  <si>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</si>
  <si>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</si>
  <si>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</si>
  <si>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</si>
  <si>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</si>
  <si>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</si>
  <si>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</si>
  <si>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</si>
  <si>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</si>
  <si>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</si>
  <si>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</si>
  <si>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</si>
  <si>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</si>
  <si>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</si>
  <si>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</si>
  <si>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</si>
  <si>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</si>
  <si>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</si>
  <si>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</si>
  <si>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</si>
  <si>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</si>
  <si>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</si>
  <si>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</si>
  <si>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</si>
  <si>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</si>
  <si>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</si>
  <si>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</si>
  <si>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</si>
  <si>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</si>
  <si>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</si>
  <si>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</si>
  <si>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</si>
  <si>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</si>
  <si>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</si>
  <si>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</si>
  <si>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</si>
  <si>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</si>
  <si>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</si>
  <si>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</si>
  <si>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</si>
  <si>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</si>
  <si>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</si>
  <si>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</si>
  <si>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</si>
  <si>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</si>
  <si>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</si>
  <si>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</si>
  <si>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</si>
  <si>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</si>
  <si>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</si>
  <si>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</si>
  <si>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</si>
  <si>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</si>
  <si>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</si>
  <si>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</si>
  <si>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</si>
  <si>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</si>
  <si>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</si>
  <si>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</si>
  <si>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</si>
  <si>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</si>
  <si>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</si>
  <si>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</si>
  <si>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</si>
  <si>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</si>
  <si>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</si>
  <si>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</si>
  <si>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</si>
  <si>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</si>
  <si>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</si>
  <si>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</si>
  <si>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</si>
  <si>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</si>
  <si>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</si>
  <si>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</si>
  <si>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</si>
  <si>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</si>
  <si>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</si>
  <si>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</si>
  <si>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</si>
  <si>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</si>
  <si>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</si>
  <si>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</si>
  <si>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</si>
  <si>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</si>
  <si>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</si>
  <si>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</si>
  <si>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</si>
  <si>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</si>
  <si>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</si>
  <si>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</si>
  <si>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</si>
  <si>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</si>
  <si>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</si>
  <si>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</si>
  <si>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</si>
  <si>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</si>
  <si>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</si>
  <si>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</si>
  <si>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</si>
  <si>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</si>
  <si>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</si>
  <si>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</si>
  <si>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</si>
  <si>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</si>
  <si>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</si>
  <si>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</si>
  <si>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</si>
  <si>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</si>
  <si>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</si>
  <si>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</si>
  <si>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</si>
  <si>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</si>
  <si>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</si>
  <si>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</si>
  <si>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</si>
  <si>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</si>
  <si>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</si>
  <si>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</si>
  <si>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</si>
  <si>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</si>
  <si>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</si>
  <si>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</si>
  <si>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</si>
  <si>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</si>
  <si>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</si>
  <si>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</si>
  <si>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</si>
  <si>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</si>
  <si>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</si>
  <si>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</si>
  <si>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</si>
  <si>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</si>
  <si>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</si>
  <si>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</si>
  <si>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</si>
  <si>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</si>
  <si>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</si>
  <si>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</si>
  <si>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</si>
  <si>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</si>
  <si>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</si>
  <si>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</si>
  <si>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</si>
  <si>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</si>
  <si>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</si>
  <si>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</si>
  <si>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</si>
  <si>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</si>
  <si>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</si>
  <si>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</si>
  <si>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</si>
  <si>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</si>
  <si>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</si>
  <si>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</si>
  <si>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</si>
  <si>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</si>
  <si>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</si>
  <si>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</si>
  <si>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</si>
  <si>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</si>
  <si>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</si>
  <si>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</si>
  <si>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</si>
  <si>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</si>
  <si>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</si>
  <si>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</si>
  <si>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</si>
  <si>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</si>
  <si>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</si>
  <si>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</si>
  <si>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</si>
  <si>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</si>
  <si>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</si>
  <si>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</si>
  <si>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</si>
  <si>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</si>
  <si>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</si>
  <si>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</si>
  <si>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</si>
  <si>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</si>
  <si>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</si>
  <si>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</si>
  <si>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</si>
  <si>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</si>
  <si>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</si>
  <si>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</si>
  <si>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</si>
  <si>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</si>
  <si>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</si>
  <si>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</si>
  <si>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</si>
  <si>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</si>
  <si>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</si>
  <si>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</si>
  <si>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</si>
  <si>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</si>
  <si>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</si>
  <si>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</si>
  <si>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</si>
  <si>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</si>
  <si>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</si>
  <si>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</si>
  <si>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</si>
  <si>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</si>
  <si>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</si>
  <si>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</si>
  <si>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</si>
  <si>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</si>
  <si>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</si>
  <si>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</si>
  <si>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</si>
  <si>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</si>
  <si>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</si>
  <si>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</si>
  <si>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</si>
  <si>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</si>
  <si>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</si>
  <si>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</si>
  <si>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</si>
  <si>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</si>
  <si>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</si>
  <si>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</si>
  <si>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</si>
  <si>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</si>
  <si>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</si>
  <si>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</si>
  <si>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</si>
  <si>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</si>
  <si>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</si>
  <si>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</si>
  <si>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</si>
  <si>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</si>
  <si>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</si>
  <si>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</si>
  <si>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</si>
  <si>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</si>
  <si>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</si>
  <si>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</si>
  <si>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</si>
  <si>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</si>
  <si>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</si>
  <si>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</si>
  <si>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</si>
  <si>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</si>
  <si>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</si>
  <si>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</si>
  <si>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</si>
  <si>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</si>
  <si>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</si>
  <si>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</si>
  <si>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</si>
  <si>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</si>
  <si>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</si>
  <si>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</si>
  <si>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</si>
  <si>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</si>
  <si>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</si>
  <si>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</si>
  <si>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</si>
  <si>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</si>
  <si>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</si>
  <si>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</si>
  <si>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</si>
  <si>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</si>
  <si>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</si>
  <si>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</si>
  <si>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</si>
  <si>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</si>
  <si>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</si>
  <si>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</si>
  <si>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</si>
  <si>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</si>
  <si>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</si>
  <si>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</si>
  <si>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</si>
  <si>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</si>
  <si>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</si>
  <si>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</si>
  <si>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</si>
  <si>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</si>
  <si>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</si>
  <si>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</si>
  <si>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</si>
  <si>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</si>
  <si>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</si>
  <si>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</si>
  <si>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</si>
  <si>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</si>
  <si>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</si>
  <si>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</si>
  <si>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</si>
  <si>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</si>
  <si>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</si>
  <si>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</si>
  <si>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</si>
  <si>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</si>
  <si>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</si>
  <si>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</si>
  <si>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</si>
  <si>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</si>
  <si>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</si>
  <si>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</si>
  <si>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</si>
  <si>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</si>
  <si>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</si>
  <si>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</si>
  <si>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</si>
  <si>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</si>
  <si>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</si>
  <si>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</si>
  <si>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</si>
  <si>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</si>
  <si>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</si>
  <si>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</si>
  <si>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</si>
  <si>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</si>
  <si>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</si>
  <si>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</si>
  <si>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</si>
  <si>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</si>
  <si>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</si>
  <si>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</si>
  <si>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</si>
  <si>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</si>
  <si>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</si>
  <si>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</si>
  <si>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</si>
  <si>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</si>
  <si>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</si>
  <si>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</si>
  <si>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</si>
  <si>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</si>
  <si>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</si>
  <si>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</si>
  <si>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</si>
  <si>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</si>
  <si>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</si>
  <si>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</si>
  <si>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</si>
  <si>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</si>
  <si>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</si>
  <si>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</si>
  <si>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</si>
  <si>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</si>
  <si>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</si>
  <si>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</si>
  <si>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</si>
  <si>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</si>
  <si>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</si>
  <si>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</si>
  <si>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</si>
  <si>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</si>
  <si>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</si>
  <si>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</si>
  <si>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</si>
  <si>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</si>
  <si>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</si>
  <si>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</si>
  <si>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</si>
  <si>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</si>
  <si>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</si>
  <si>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</si>
  <si>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</si>
  <si>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</si>
  <si>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</si>
  <si>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</si>
  <si>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</si>
  <si>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</si>
  <si>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</si>
  <si>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</si>
  <si>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</si>
  <si>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</si>
  <si>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</si>
  <si>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</si>
  <si>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</si>
  <si>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</si>
  <si>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</si>
  <si>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</si>
  <si>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</si>
  <si>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</si>
  <si>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</si>
  <si>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</si>
  <si>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</si>
  <si>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</si>
  <si>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</si>
  <si>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</si>
  <si>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</si>
  <si>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</si>
  <si>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</si>
  <si>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</si>
  <si>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</si>
  <si>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</si>
  <si>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</si>
  <si>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</si>
  <si>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</si>
  <si>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</si>
  <si>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</si>
  <si>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</si>
  <si>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</si>
  <si>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</si>
  <si>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</si>
  <si>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</si>
  <si>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</si>
  <si>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</si>
  <si>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</si>
  <si>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</si>
  <si>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</si>
  <si>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</si>
  <si>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</si>
  <si>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</si>
  <si>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</si>
  <si>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</si>
  <si>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</si>
  <si>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</si>
  <si>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</si>
  <si>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</si>
  <si>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</si>
  <si>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</si>
  <si>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</si>
  <si>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</si>
  <si>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</si>
  <si>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</si>
  <si>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</si>
  <si>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</si>
  <si>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</si>
  <si>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</si>
  <si>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</si>
  <si>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</si>
  <si>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</si>
  <si>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</si>
  <si>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</si>
  <si>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</si>
  <si>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</si>
  <si>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</si>
  <si>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</si>
  <si>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</si>
  <si>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</si>
  <si>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</si>
  <si>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</si>
  <si>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</si>
  <si>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</si>
  <si>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</si>
  <si>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</si>
  <si>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</si>
  <si>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</si>
  <si>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</si>
  <si>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</si>
  <si>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</si>
  <si>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</si>
  <si>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</si>
  <si>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</si>
  <si>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</si>
  <si>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</si>
  <si>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</si>
  <si>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</si>
  <si>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</si>
  <si>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</si>
  <si>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</si>
  <si>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</si>
  <si>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</si>
  <si>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</si>
  <si>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</si>
  <si>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</si>
  <si>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</si>
  <si>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</si>
  <si>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</si>
  <si>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</si>
  <si>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</si>
  <si>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</si>
  <si>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</si>
  <si>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</si>
  <si>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</si>
  <si>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</si>
  <si>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</si>
  <si>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</si>
  <si>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</si>
  <si>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</si>
  <si>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</si>
  <si>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</si>
  <si>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</si>
  <si>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</si>
  <si>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</si>
  <si>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</si>
  <si>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</si>
  <si>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</si>
  <si>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</si>
  <si>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</si>
  <si>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</si>
  <si>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</si>
  <si>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</si>
  <si>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</si>
  <si>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</si>
  <si>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</si>
  <si>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</si>
  <si>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</si>
  <si>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</si>
  <si>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</si>
  <si>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</si>
  <si>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</si>
  <si>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</si>
  <si>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</si>
  <si>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</si>
  <si>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</si>
  <si>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</si>
  <si>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</si>
  <si>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</si>
  <si>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</si>
  <si>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</si>
  <si>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</si>
  <si>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</si>
  <si>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</si>
  <si>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</si>
  <si>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</si>
  <si>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</si>
  <si>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</si>
  <si>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</si>
  <si>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</si>
  <si>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</si>
  <si>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</si>
  <si>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</si>
  <si>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</si>
  <si>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</si>
  <si>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</si>
  <si>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</si>
  <si>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</si>
  <si>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</si>
  <si>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</si>
  <si>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</si>
  <si>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</si>
  <si>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</si>
  <si>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</si>
  <si>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</si>
  <si>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</si>
  <si>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</si>
  <si>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</si>
  <si>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</si>
  <si>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</si>
  <si>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</si>
  <si>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</si>
  <si>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</si>
  <si>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</si>
  <si>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</si>
  <si>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</si>
  <si>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</si>
  <si>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</si>
  <si>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</si>
  <si>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</si>
  <si>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</si>
  <si>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</si>
  <si>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</si>
  <si>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</si>
  <si>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</si>
  <si>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</si>
  <si>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</si>
  <si>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</si>
  <si>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</si>
  <si>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</si>
  <si>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</si>
  <si>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</si>
  <si>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</si>
  <si>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</si>
  <si>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</si>
  <si>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</si>
  <si>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</si>
  <si>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</si>
  <si>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</si>
  <si>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</si>
  <si>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</si>
  <si>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</si>
  <si>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</si>
  <si>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</si>
  <si>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</si>
  <si>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</si>
  <si>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</si>
  <si>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</si>
  <si>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</si>
  <si>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</si>
  <si>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</si>
  <si>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</si>
  <si>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</si>
  <si>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</si>
  <si>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</si>
  <si>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</si>
  <si>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</si>
  <si>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</si>
  <si>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</si>
  <si>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</si>
  <si>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</si>
  <si>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</si>
  <si>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</si>
  <si>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</si>
  <si>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</si>
  <si>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</si>
  <si>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</si>
  <si>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</si>
  <si>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</si>
  <si>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</si>
  <si>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</si>
  <si>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</si>
  <si>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</si>
  <si>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</si>
  <si>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</si>
  <si>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</si>
  <si>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</si>
  <si>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</si>
  <si>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</si>
  <si>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</si>
  <si>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</si>
  <si>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</si>
  <si>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</si>
  <si>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</si>
  <si>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</si>
  <si>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</si>
  <si>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</si>
  <si>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</si>
  <si>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</si>
  <si>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</si>
  <si>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</si>
  <si>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</si>
  <si>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</si>
  <si>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</si>
  <si>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</si>
  <si>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</si>
  <si>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</si>
  <si>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</si>
  <si>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</si>
  <si>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</si>
  <si>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</si>
  <si>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</si>
  <si>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</si>
  <si>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</si>
  <si>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</si>
  <si>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</si>
  <si>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</si>
  <si>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</si>
  <si>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</si>
  <si>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</si>
  <si>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</si>
  <si>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</si>
  <si>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</si>
  <si>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</si>
  <si>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</si>
  <si>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</si>
  <si>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</si>
  <si>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</si>
  <si>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</si>
  <si>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</si>
  <si>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</si>
  <si>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</si>
  <si>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</si>
  <si>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</si>
  <si>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</si>
  <si>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</si>
  <si>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</si>
  <si>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</si>
  <si>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</si>
  <si>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</si>
  <si>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</si>
  <si>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</si>
  <si>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</si>
  <si>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</si>
  <si>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</si>
  <si>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</si>
  <si>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</si>
  <si>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</si>
  <si>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</si>
  <si>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</si>
  <si>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</si>
  <si>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</si>
  <si>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</si>
  <si>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</si>
  <si>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</si>
  <si>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</si>
  <si>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</si>
  <si>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</si>
  <si>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</si>
  <si>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</si>
  <si>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</si>
  <si>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</si>
  <si>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</si>
  <si>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</si>
  <si>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</si>
  <si>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</si>
  <si>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</si>
  <si>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</si>
  <si>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</si>
  <si>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</si>
  <si>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</si>
  <si>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</si>
  <si>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</si>
  <si>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</si>
  <si>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</si>
  <si>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</si>
  <si>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</si>
  <si>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</si>
  <si>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</si>
  <si>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</si>
  <si>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</si>
  <si>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</si>
  <si>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</si>
  <si>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</si>
  <si>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</si>
  <si>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</si>
  <si>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</si>
  <si>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</si>
  <si>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</si>
  <si>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</si>
  <si>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</si>
  <si>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</si>
  <si>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</si>
  <si>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</si>
  <si>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</si>
  <si>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</si>
  <si>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</si>
  <si>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</si>
  <si>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</si>
  <si>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</si>
  <si>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</si>
  <si>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</si>
  <si>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</si>
  <si>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</si>
  <si>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</si>
  <si>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</si>
  <si>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</si>
  <si>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</si>
  <si>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</si>
  <si>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</si>
  <si>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</si>
  <si>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</si>
  <si>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</si>
  <si>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</si>
  <si>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</si>
  <si>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</si>
  <si>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</si>
  <si>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</si>
  <si>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</si>
  <si>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</si>
  <si>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</si>
  <si>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</si>
  <si>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</si>
  <si>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</si>
  <si>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</si>
  <si>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</si>
  <si>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</si>
  <si>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</si>
  <si>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</si>
  <si>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</si>
  <si>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</si>
  <si>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</si>
  <si>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</si>
  <si>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</si>
  <si>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</si>
  <si>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</si>
  <si>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</si>
  <si>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</si>
  <si>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</si>
  <si>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</si>
  <si>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</si>
  <si>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</si>
  <si>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</si>
  <si>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</si>
  <si>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</si>
  <si>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</si>
  <si>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</si>
  <si>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</si>
  <si>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</si>
  <si>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</si>
  <si>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</si>
  <si>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</si>
  <si>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</si>
  <si>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</si>
  <si>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</si>
  <si>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</si>
  <si>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</si>
  <si>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</si>
  <si>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</si>
  <si>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</si>
  <si>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</si>
  <si>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</si>
  <si>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</si>
  <si>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</si>
  <si>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</si>
  <si>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</si>
  <si>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</si>
  <si>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</si>
  <si>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</si>
  <si>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</si>
  <si>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</si>
  <si>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</si>
  <si>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</si>
  <si>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</si>
  <si>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</si>
  <si>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</si>
  <si>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</si>
  <si>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</si>
  <si>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</si>
  <si>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</si>
  <si>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</si>
  <si>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</si>
  <si>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</si>
  <si>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</si>
  <si>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</si>
  <si>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</si>
  <si>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</si>
  <si>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</si>
  <si>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</si>
  <si>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</si>
  <si>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</si>
  <si>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</si>
  <si>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</si>
  <si>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</si>
  <si>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</si>
  <si>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</si>
  <si>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</si>
  <si>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</si>
  <si>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</si>
  <si>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</si>
  <si>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</si>
  <si>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</si>
  <si>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</si>
  <si>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</si>
  <si>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</si>
  <si>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</si>
  <si>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</si>
  <si>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</si>
  <si>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</si>
  <si>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</si>
  <si>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</si>
  <si>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</si>
  <si>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</si>
  <si>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</si>
  <si>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</si>
  <si>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</si>
  <si>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</si>
  <si>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</si>
  <si>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</si>
  <si>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</si>
  <si>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</si>
  <si>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</si>
  <si>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</si>
  <si>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</si>
  <si>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</si>
  <si>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</si>
  <si>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</si>
  <si>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</si>
  <si>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</si>
  <si>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</si>
  <si>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</si>
  <si>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</si>
  <si>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</si>
  <si>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</si>
  <si>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</si>
  <si>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</si>
  <si>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</si>
  <si>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</si>
  <si>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</si>
  <si>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</si>
  <si>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</si>
  <si>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</si>
  <si>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</si>
  <si>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</si>
  <si>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</si>
  <si>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</si>
  <si>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</si>
  <si>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</si>
  <si>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</si>
  <si>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</si>
  <si>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</si>
  <si>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</si>
  <si>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</si>
  <si>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</si>
  <si>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</si>
  <si>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</si>
  <si>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</si>
  <si>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</si>
  <si>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</si>
  <si>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</si>
  <si>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</si>
  <si>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</si>
  <si>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</si>
  <si>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</si>
  <si>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</si>
  <si>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</si>
  <si>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</si>
  <si>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</si>
  <si>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</si>
  <si>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</si>
  <si>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</si>
  <si>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</si>
  <si>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</si>
  <si>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</si>
  <si>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</si>
  <si>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</si>
  <si>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</si>
  <si>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</si>
  <si>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</si>
  <si>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</si>
  <si>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</si>
  <si>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</si>
  <si>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</si>
  <si>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</si>
  <si>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</si>
  <si>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</si>
  <si>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</si>
  <si>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</si>
  <si>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</si>
  <si>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</si>
  <si>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</si>
  <si>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</si>
  <si>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</si>
  <si>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</si>
  <si>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</si>
  <si>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</si>
  <si>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</si>
  <si>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</si>
  <si>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</si>
  <si>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</si>
  <si>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</si>
  <si>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</si>
  <si>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</si>
  <si>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</si>
  <si>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</si>
  <si>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</si>
  <si>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</si>
  <si>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</si>
  <si>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</si>
  <si>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</si>
  <si>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</si>
  <si>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</si>
  <si>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</si>
  <si>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</si>
  <si>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</si>
  <si>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</si>
  <si>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</si>
  <si>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</si>
  <si>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</si>
  <si>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</si>
  <si>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</si>
  <si>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</si>
  <si>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</si>
  <si>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</si>
  <si>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</si>
  <si>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</si>
  <si>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</si>
  <si>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</si>
  <si>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</si>
  <si>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</si>
  <si>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</si>
  <si>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</si>
  <si>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</si>
  <si>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</si>
  <si>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</si>
  <si>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</si>
  <si>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</si>
  <si>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</si>
  <si>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</si>
  <si>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</si>
  <si>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</si>
  <si>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</si>
  <si>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</si>
  <si>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</si>
  <si>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</si>
  <si>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</si>
  <si>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</si>
  <si>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</si>
  <si>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</si>
  <si>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</si>
  <si>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</si>
  <si>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</si>
  <si>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</si>
  <si>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</si>
  <si>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</si>
  <si>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</si>
  <si>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</si>
  <si>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</si>
  <si>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</si>
  <si>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</si>
  <si>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</si>
  <si>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</si>
  <si>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</si>
  <si>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</si>
  <si>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</si>
  <si>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</si>
  <si>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</si>
  <si>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</si>
  <si>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</si>
  <si>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</si>
  <si>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</si>
  <si>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</si>
  <si>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</si>
  <si>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</si>
  <si>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</si>
  <si>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</si>
  <si>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</si>
  <si>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</si>
  <si>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</si>
  <si>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</si>
  <si>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</si>
  <si>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</si>
  <si>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</si>
  <si>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</si>
  <si>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</si>
  <si>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</si>
  <si>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</si>
  <si>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</si>
  <si>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</si>
  <si>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</si>
  <si>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</si>
  <si>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</si>
  <si>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</si>
  <si>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</si>
  <si>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</si>
  <si>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</si>
  <si>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</si>
  <si>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</si>
  <si>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</si>
  <si>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</si>
  <si>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</si>
  <si>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</si>
  <si>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</si>
  <si>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</si>
  <si>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</si>
  <si>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</si>
  <si>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</si>
  <si>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</si>
  <si>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</si>
  <si>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</si>
  <si>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</si>
  <si>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</si>
  <si>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</si>
  <si>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</si>
  <si>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</si>
  <si>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</si>
  <si>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</si>
  <si>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</si>
  <si>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</si>
  <si>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</si>
  <si>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</si>
  <si>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</si>
  <si>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</si>
  <si>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</si>
  <si>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</si>
  <si>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</si>
  <si>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</si>
  <si>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</si>
  <si>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</si>
  <si>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</si>
  <si>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</si>
  <si>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</si>
  <si>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</si>
  <si>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</si>
  <si>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</si>
  <si>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</si>
  <si>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</si>
  <si>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</si>
  <si>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</si>
  <si>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</si>
  <si>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</si>
  <si>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</si>
  <si>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</si>
  <si>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</si>
  <si>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</si>
  <si>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</si>
  <si>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</si>
  <si>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</si>
  <si>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</si>
  <si>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</si>
  <si>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</si>
  <si>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</si>
  <si>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</si>
  <si>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</si>
  <si>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</si>
  <si>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</si>
  <si>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</si>
  <si>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</si>
  <si>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</si>
  <si>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</si>
  <si>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</si>
  <si>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</si>
  <si>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</si>
  <si>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</si>
  <si>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</si>
  <si>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</si>
  <si>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</si>
  <si>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</si>
  <si>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</si>
  <si>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</si>
  <si>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</si>
  <si>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</si>
  <si>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</si>
  <si>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</si>
  <si>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</si>
  <si>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</si>
  <si>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</si>
  <si>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</si>
  <si>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</si>
  <si>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</si>
  <si>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</si>
  <si>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</si>
  <si>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</si>
  <si>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</si>
  <si>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</si>
  <si>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</si>
  <si>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</si>
  <si>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</si>
  <si>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</si>
  <si>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</si>
  <si>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</si>
  <si>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</si>
  <si>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</si>
  <si>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</si>
  <si>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</si>
  <si>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</si>
  <si>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</si>
  <si>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</si>
  <si>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</si>
  <si>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</si>
  <si>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</si>
  <si>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</si>
  <si>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</si>
  <si>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</si>
  <si>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</si>
  <si>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</si>
  <si>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</si>
  <si>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</si>
  <si>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</si>
  <si>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</si>
  <si>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</si>
  <si>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</si>
  <si>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</si>
  <si>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</si>
  <si>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</si>
  <si>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</si>
  <si>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</si>
  <si>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</si>
  <si>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</si>
  <si>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</si>
  <si>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</si>
  <si>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</si>
  <si>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</si>
  <si>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</si>
  <si>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</si>
  <si>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</si>
  <si>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</si>
  <si>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</si>
  <si>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</si>
  <si>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</si>
  <si>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</si>
  <si>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</si>
  <si>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</si>
  <si>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</si>
  <si>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</si>
  <si>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</si>
  <si>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</si>
  <si>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</si>
  <si>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</si>
  <si>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</si>
  <si>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</si>
  <si>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</si>
  <si>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</si>
  <si>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</si>
  <si>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</si>
  <si>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</si>
  <si>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</si>
  <si>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</si>
  <si>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</si>
  <si>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</si>
  <si>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</si>
  <si>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</si>
  <si>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</si>
  <si>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</si>
  <si>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</si>
  <si>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</si>
  <si>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</si>
  <si>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</si>
  <si>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</si>
  <si>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</si>
  <si>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</si>
  <si>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</si>
  <si>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</si>
  <si>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</si>
  <si>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</si>
  <si>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</si>
  <si>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</si>
  <si>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</si>
  <si>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</si>
  <si>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</si>
  <si>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</si>
  <si>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</si>
  <si>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</si>
  <si>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</si>
  <si>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</si>
  <si>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</si>
  <si>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</si>
  <si>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</si>
  <si>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</si>
  <si>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</si>
  <si>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</si>
  <si>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</si>
  <si>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</si>
  <si>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</si>
  <si>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</si>
  <si>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</si>
  <si>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</si>
  <si>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</si>
  <si>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</si>
  <si>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</si>
  <si>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</si>
  <si>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</si>
  <si>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</si>
  <si>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</si>
  <si>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</si>
  <si>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</si>
  <si>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</si>
  <si>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</si>
  <si>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</si>
  <si>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</si>
  <si>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</si>
  <si>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</si>
  <si>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</si>
  <si>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</si>
  <si>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</si>
  <si>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</si>
  <si>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</si>
  <si>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</si>
  <si>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</si>
  <si>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</si>
  <si>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</si>
  <si>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</si>
  <si>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</si>
  <si>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</si>
  <si>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</si>
  <si>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</si>
  <si>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</si>
  <si>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</si>
  <si>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</si>
  <si>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</si>
  <si>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</si>
  <si>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</si>
  <si>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</si>
  <si>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</si>
  <si>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</si>
  <si>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</si>
  <si>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</si>
  <si>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</si>
  <si>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</si>
  <si>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</si>
  <si>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</si>
  <si>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</si>
  <si>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</si>
  <si>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</si>
  <si>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</si>
  <si>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</si>
  <si>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</si>
  <si>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</si>
  <si>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</si>
  <si>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</si>
  <si>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</si>
  <si>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</si>
  <si>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</si>
  <si>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</si>
  <si>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</si>
  <si>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</si>
  <si>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</si>
  <si>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</si>
  <si>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</si>
  <si>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</si>
  <si>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</si>
  <si>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</si>
  <si>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</si>
  <si>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</si>
  <si>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</si>
  <si>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</si>
  <si>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</si>
  <si>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</si>
  <si>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</si>
  <si>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</si>
  <si>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</si>
  <si>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</si>
  <si>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</si>
  <si>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</si>
  <si>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</si>
  <si>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</si>
  <si>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</si>
  <si>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</si>
  <si>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</si>
  <si>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</si>
  <si>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</si>
  <si>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</si>
  <si>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</si>
  <si>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</si>
  <si>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</si>
  <si>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</si>
  <si>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</si>
  <si>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</si>
  <si>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</si>
  <si>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</si>
  <si>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</si>
  <si>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</si>
  <si>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</si>
  <si>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</si>
  <si>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</si>
  <si>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</si>
  <si>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</si>
  <si>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</si>
  <si>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</si>
  <si>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</si>
  <si>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</si>
  <si>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</si>
  <si>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</si>
  <si>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</si>
  <si>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</si>
  <si>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</si>
  <si>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</si>
  <si>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</si>
  <si>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</si>
  <si>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</si>
  <si>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</si>
  <si>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</si>
  <si>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</si>
  <si>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</si>
  <si>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</si>
  <si>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</si>
  <si>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</si>
  <si>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</si>
  <si>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</si>
  <si>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</si>
  <si>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</si>
  <si>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</si>
  <si>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</si>
  <si>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</si>
  <si>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</si>
  <si>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</si>
  <si>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</si>
  <si>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</si>
  <si>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</si>
  <si>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</si>
  <si>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</si>
  <si>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</si>
  <si>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</si>
  <si>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</si>
  <si>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</si>
  <si>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</si>
  <si>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</si>
  <si>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</si>
  <si>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</si>
  <si>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</si>
  <si>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</si>
  <si>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</si>
  <si>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</si>
  <si>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</si>
  <si>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</si>
  <si>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</si>
  <si>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</si>
  <si>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</si>
  <si>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</si>
  <si>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</si>
  <si>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</si>
  <si>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</si>
  <si>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</si>
  <si>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</si>
  <si>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</si>
  <si>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</si>
  <si>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</si>
  <si>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</si>
  <si>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</si>
  <si>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</si>
  <si>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</si>
  <si>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</si>
  <si>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</si>
  <si>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</si>
  <si>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</si>
  <si>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</si>
  <si>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</si>
  <si>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</si>
  <si>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</si>
  <si>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</si>
  <si>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</si>
  <si>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</si>
  <si>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</si>
  <si>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</si>
  <si>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</si>
  <si>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</si>
  <si>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</si>
  <si>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</si>
  <si>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</si>
  <si>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</si>
  <si>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</si>
  <si>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</si>
  <si>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</si>
  <si>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</si>
  <si>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</si>
  <si>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</si>
  <si>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</si>
  <si>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</si>
  <si>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</si>
  <si>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</si>
  <si>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</si>
  <si>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</si>
  <si>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</si>
  <si>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</si>
  <si>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</si>
  <si>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</si>
  <si>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</si>
  <si>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</si>
  <si>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</si>
  <si>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</si>
  <si>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</si>
  <si>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</si>
  <si>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</si>
  <si>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</si>
  <si>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</si>
  <si>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</si>
  <si>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</si>
  <si>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</si>
  <si>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</si>
  <si>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</si>
  <si>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</si>
  <si>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</si>
  <si>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</si>
  <si>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</si>
  <si>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</si>
  <si>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</si>
  <si>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</si>
  <si>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</si>
  <si>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</si>
  <si>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</si>
  <si>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</si>
  <si>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</si>
  <si>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</si>
  <si>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</si>
  <si>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</si>
  <si>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</si>
  <si>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</si>
  <si>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</si>
  <si>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</si>
  <si>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</si>
  <si>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</si>
  <si>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</si>
  <si>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</si>
  <si>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</si>
  <si>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</si>
  <si>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</si>
  <si>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</si>
  <si>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</si>
  <si>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</si>
  <si>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</si>
  <si>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</si>
  <si>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</si>
  <si>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</si>
  <si>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</si>
  <si>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</si>
  <si>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</si>
  <si>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</si>
  <si>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</si>
  <si>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</si>
  <si>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</si>
  <si>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</si>
  <si>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</si>
  <si>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</si>
  <si>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</si>
  <si>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</si>
  <si>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</si>
  <si>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</si>
  <si>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</si>
  <si>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</si>
  <si>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</si>
  <si>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</si>
  <si>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</si>
  <si>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</si>
  <si>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</si>
  <si>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</si>
  <si>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</si>
  <si>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</si>
  <si>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</si>
  <si>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</si>
  <si>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</si>
  <si>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</si>
  <si>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</si>
  <si>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</si>
  <si>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</si>
  <si>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</si>
  <si>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</si>
  <si>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</si>
  <si>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</si>
  <si>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</si>
  <si>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</si>
  <si>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</si>
  <si>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</si>
  <si>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</si>
  <si>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</si>
  <si>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</si>
  <si>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</si>
  <si>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</si>
  <si>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</si>
  <si>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</si>
  <si>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</si>
  <si>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</si>
  <si>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</si>
  <si>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</si>
  <si>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</si>
  <si>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</si>
  <si>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</si>
  <si>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</si>
  <si>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</si>
  <si>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</si>
  <si>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</si>
  <si>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</si>
  <si>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</si>
  <si>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</si>
  <si>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</si>
  <si>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</si>
  <si>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</si>
  <si>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</si>
  <si>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</si>
  <si>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</si>
  <si>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</si>
  <si>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</si>
  <si>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</si>
  <si>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</si>
  <si>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</si>
  <si>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</si>
  <si>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</si>
  <si>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</si>
  <si>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</si>
  <si>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</si>
  <si>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</si>
  <si>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</si>
  <si>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</si>
  <si>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</si>
  <si>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</si>
  <si>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</si>
  <si>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</si>
  <si>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</si>
  <si>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</si>
  <si>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</si>
  <si>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</si>
  <si>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</si>
  <si>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</si>
  <si>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</si>
  <si>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</si>
  <si>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</si>
  <si>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</si>
  <si>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</si>
  <si>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</si>
  <si>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</si>
  <si>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</si>
  <si>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</si>
  <si>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</si>
  <si>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</si>
  <si>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</si>
  <si>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</si>
  <si>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</si>
  <si>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</si>
  <si>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</si>
  <si>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</si>
  <si>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</si>
  <si>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</si>
  <si>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</si>
  <si>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</si>
  <si>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</si>
  <si>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</si>
  <si>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</si>
  <si>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</si>
  <si>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</si>
  <si>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</si>
  <si>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</si>
  <si>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</si>
  <si>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</si>
  <si>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</si>
  <si>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</si>
  <si>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</si>
  <si>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</si>
  <si>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</si>
  <si>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</si>
  <si>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</si>
  <si>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</si>
  <si>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</si>
  <si>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</si>
  <si>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</si>
  <si>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</si>
  <si>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</si>
  <si>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</si>
  <si>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</si>
  <si>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</si>
  <si>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</si>
  <si>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</si>
  <si>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</si>
  <si>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</si>
  <si>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</si>
  <si>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</si>
  <si>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</si>
  <si>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</si>
  <si>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</si>
  <si>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</si>
  <si>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</si>
  <si>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</si>
  <si>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</si>
  <si>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</si>
  <si>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</si>
  <si>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</si>
  <si>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</si>
  <si>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</si>
  <si>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</si>
  <si>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</si>
  <si>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</si>
  <si>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</si>
  <si>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</si>
  <si>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</si>
  <si>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</si>
  <si>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</si>
  <si>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</si>
  <si>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</si>
  <si>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</si>
  <si>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</si>
  <si>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</si>
  <si>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</si>
  <si>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</si>
  <si>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</si>
  <si>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</si>
  <si>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</si>
  <si>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</si>
  <si>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</si>
  <si>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</si>
  <si>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</si>
  <si>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</si>
  <si>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</si>
  <si>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</si>
  <si>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</si>
  <si>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</si>
  <si>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</si>
  <si>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</si>
  <si>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</si>
  <si>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</si>
  <si>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</si>
  <si>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</si>
  <si>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</si>
  <si>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</si>
  <si>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</si>
  <si>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</si>
  <si>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</si>
  <si>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</si>
  <si>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</si>
  <si>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</si>
  <si>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</si>
  <si>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</si>
  <si>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</si>
  <si>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</si>
  <si>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</si>
  <si>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</si>
  <si>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</si>
  <si>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</si>
  <si>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</si>
  <si>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</si>
  <si>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</si>
  <si>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</si>
  <si>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</si>
  <si>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</si>
  <si>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</si>
  <si>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</si>
  <si>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</si>
  <si>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</si>
  <si>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</si>
  <si>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</si>
  <si>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</si>
  <si>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</si>
  <si>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</si>
  <si>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</si>
  <si>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</si>
  <si>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</si>
  <si>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</si>
  <si>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</si>
  <si>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</si>
  <si>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</si>
  <si>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</si>
  <si>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</si>
  <si>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</si>
  <si>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</si>
  <si>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</si>
  <si>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</si>
  <si>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</si>
  <si>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</si>
  <si>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</si>
  <si>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</si>
  <si>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</si>
  <si>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</si>
  <si>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</si>
  <si>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</si>
  <si>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</si>
  <si>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</si>
  <si>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</si>
  <si>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</si>
  <si>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</si>
  <si>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</si>
  <si>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</si>
  <si>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</si>
  <si>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</si>
  <si>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</si>
  <si>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</si>
  <si>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</si>
  <si>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</si>
  <si>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</si>
  <si>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</si>
  <si>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</si>
  <si>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</si>
  <si>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</si>
  <si>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</si>
  <si>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</si>
  <si>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</si>
  <si>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</si>
  <si>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</si>
  <si>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</si>
  <si>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</si>
  <si>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</si>
  <si>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</si>
  <si>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</si>
  <si>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</si>
  <si>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</si>
  <si>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</si>
  <si>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</si>
  <si>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</si>
  <si>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</si>
  <si>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</si>
  <si>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</si>
  <si>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</si>
  <si>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</si>
  <si>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</si>
  <si>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</si>
  <si>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</si>
  <si>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</si>
  <si>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</si>
  <si>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</si>
  <si>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</si>
  <si>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</si>
  <si>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</si>
  <si>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</si>
  <si>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</si>
  <si>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</si>
  <si>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</si>
  <si>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</si>
  <si>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</si>
  <si>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</si>
  <si>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</si>
  <si>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</si>
  <si>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</si>
  <si>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</si>
  <si>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</si>
  <si>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</si>
  <si>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</si>
  <si>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</si>
  <si>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</si>
  <si>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</si>
  <si>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</si>
  <si>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</si>
  <si>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</si>
  <si>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</si>
  <si>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</si>
  <si>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</si>
  <si>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</si>
  <si>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</si>
  <si>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</si>
  <si>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</si>
  <si>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</si>
  <si>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</si>
  <si>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</si>
  <si>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</si>
  <si>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</si>
  <si>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</si>
  <si>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</si>
  <si>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</si>
  <si>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</si>
  <si>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</si>
  <si>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</si>
  <si>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</si>
  <si>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</si>
  <si>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</si>
  <si>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</si>
  <si>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</si>
  <si>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</si>
  <si>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</si>
  <si>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</si>
  <si>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</si>
  <si>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</si>
  <si>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</si>
  <si>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</si>
  <si>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</si>
  <si>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</si>
  <si>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</si>
  <si>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</si>
  <si>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</si>
  <si>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</si>
  <si>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</si>
  <si>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</si>
  <si>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</si>
  <si>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</si>
  <si>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</si>
  <si>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</si>
  <si>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</si>
  <si>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</si>
  <si>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</si>
  <si>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</si>
  <si>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</si>
  <si>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</si>
  <si>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</si>
  <si>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</si>
  <si>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</si>
  <si>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</si>
  <si>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</si>
  <si>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</si>
  <si>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</si>
  <si>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</si>
  <si>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</si>
  <si>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</si>
  <si>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</si>
  <si>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</si>
  <si>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</si>
  <si>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</si>
  <si>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</si>
  <si>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</si>
  <si>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</si>
  <si>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</si>
  <si>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</si>
  <si>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</si>
  <si>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</si>
  <si>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</si>
  <si>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</si>
  <si>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</si>
  <si>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</si>
  <si>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</si>
  <si>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</si>
  <si>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</si>
  <si>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</si>
  <si>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</si>
  <si>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</si>
  <si>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</si>
  <si>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</si>
  <si>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</si>
  <si>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</si>
  <si>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</si>
  <si>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</si>
  <si>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</si>
  <si>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</si>
  <si>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</si>
  <si>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</si>
  <si>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</si>
  <si>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</si>
  <si>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</si>
  <si>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</si>
  <si>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</si>
  <si>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</si>
  <si>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</si>
  <si>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</si>
  <si>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</si>
  <si>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</si>
  <si>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</si>
  <si>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</si>
  <si>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</si>
  <si>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</si>
  <si>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</si>
  <si>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</si>
  <si>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</si>
  <si>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</si>
  <si>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</si>
  <si>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</si>
  <si>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</si>
  <si>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</si>
  <si>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</si>
  <si>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</si>
  <si>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</si>
  <si>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</si>
  <si>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</si>
  <si>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</si>
  <si>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</si>
  <si>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</si>
  <si>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</si>
  <si>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</si>
  <si>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</si>
  <si>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</si>
  <si>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</si>
  <si>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</si>
  <si>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</si>
  <si>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</si>
  <si>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</si>
  <si>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</si>
  <si>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</si>
  <si>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</si>
  <si>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</si>
  <si>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</si>
  <si>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</si>
  <si>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</si>
  <si>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</si>
  <si>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</si>
  <si>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</si>
  <si>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</si>
  <si>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</si>
  <si>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</si>
  <si>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</si>
  <si>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</si>
  <si>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</si>
  <si>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</si>
  <si>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</si>
  <si>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</si>
  <si>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</si>
  <si>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</si>
  <si>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</si>
  <si>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</si>
  <si>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</si>
  <si>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</si>
  <si>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</si>
  <si>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</si>
  <si>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</si>
  <si>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</si>
  <si>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</si>
  <si>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</si>
  <si>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</si>
  <si>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</si>
  <si>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</si>
  <si>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</si>
  <si>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</si>
  <si>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</si>
  <si>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</si>
  <si>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</si>
  <si>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</si>
  <si>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</si>
  <si>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</si>
  <si>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</si>
  <si>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</si>
  <si>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</si>
  <si>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</si>
  <si>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</si>
  <si>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</si>
  <si>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</si>
  <si>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</si>
  <si>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</si>
  <si>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</si>
  <si>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</si>
  <si>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</si>
  <si>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</si>
  <si>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</si>
  <si>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</si>
  <si>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</si>
  <si>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</si>
  <si>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</si>
  <si>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</si>
  <si>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</si>
  <si>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</si>
  <si>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</si>
  <si>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</si>
  <si>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</si>
  <si>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</si>
  <si>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</si>
  <si>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</si>
  <si>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</si>
  <si>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</si>
  <si>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</si>
  <si>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</si>
  <si>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</si>
  <si>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</si>
  <si>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</si>
  <si>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</si>
  <si>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</si>
  <si>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</si>
  <si>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</si>
  <si>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</si>
  <si>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</si>
  <si>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</si>
  <si>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</si>
  <si>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</si>
  <si>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</si>
  <si>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</si>
  <si>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</si>
  <si>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</si>
  <si>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</si>
  <si>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</si>
  <si>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</si>
  <si>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</si>
  <si>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</si>
  <si>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</si>
  <si>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</si>
  <si>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</si>
  <si>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</si>
  <si>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</si>
  <si>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</si>
  <si>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</si>
  <si>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</si>
  <si>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</si>
  <si>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</si>
  <si>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</si>
  <si>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</si>
  <si>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</si>
  <si>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</si>
  <si>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</si>
  <si>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</si>
  <si>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</si>
  <si>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</si>
  <si>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</si>
  <si>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</si>
  <si>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</si>
  <si>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</si>
  <si>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</si>
  <si>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</si>
  <si>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</si>
  <si>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</si>
  <si>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</si>
  <si>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</si>
  <si>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</si>
  <si>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</si>
  <si>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</si>
  <si>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</si>
  <si>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</si>
  <si>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</si>
  <si>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</si>
  <si>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</si>
  <si>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</si>
  <si>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</si>
  <si>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</si>
  <si>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</si>
  <si>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</si>
  <si>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</si>
  <si>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</si>
  <si>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</si>
  <si>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</si>
  <si>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</si>
  <si>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</si>
  <si>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</si>
  <si>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</si>
  <si>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</si>
  <si>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</si>
  <si>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</si>
  <si>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</si>
  <si>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</si>
  <si>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</si>
  <si>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</si>
  <si>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</si>
  <si>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</si>
  <si>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</si>
  <si>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</si>
  <si>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</si>
  <si>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</si>
  <si>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</si>
  <si>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</si>
  <si>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</si>
  <si>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</si>
  <si>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</si>
  <si>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</si>
  <si>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</si>
  <si>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</si>
  <si>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</si>
  <si>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</si>
  <si>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</si>
  <si>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</si>
  <si>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</si>
  <si>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</si>
  <si>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</si>
  <si>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</si>
  <si>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</si>
  <si>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</si>
  <si>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</si>
  <si>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</si>
  <si>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</si>
  <si>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</si>
  <si>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</si>
  <si>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</si>
  <si>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</si>
  <si>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</si>
  <si>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</si>
  <si>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</si>
  <si>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</si>
  <si>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</si>
  <si>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</si>
  <si>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</si>
  <si>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</si>
  <si>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</si>
  <si>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</si>
  <si>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</si>
  <si>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</si>
  <si>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</si>
  <si>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</si>
  <si>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</si>
  <si>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</si>
  <si>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</si>
  <si>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</si>
  <si>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</si>
  <si>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</si>
  <si>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</si>
  <si>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</si>
  <si>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</si>
  <si>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</si>
  <si>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</si>
  <si>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</si>
  <si>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</si>
  <si>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</si>
  <si>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</si>
  <si>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</si>
  <si>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</si>
  <si>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</si>
  <si>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</si>
  <si>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</si>
  <si>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</si>
  <si>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</si>
  <si>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</si>
  <si>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</si>
  <si>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</si>
  <si>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</si>
  <si>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</si>
  <si>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</si>
  <si>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</si>
  <si>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</si>
  <si>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</si>
  <si>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</si>
  <si>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</si>
  <si>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</si>
  <si>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</si>
  <si>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</si>
  <si>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</si>
  <si>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</si>
  <si>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</si>
  <si>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</si>
  <si>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</si>
  <si>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</si>
  <si>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</si>
  <si>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</si>
  <si>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</si>
  <si>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</si>
  <si>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</si>
  <si>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</si>
  <si>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</si>
  <si>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</si>
  <si>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</si>
  <si>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</si>
  <si>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</si>
  <si>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</si>
  <si>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</si>
  <si>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</si>
  <si>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</si>
  <si>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</si>
  <si>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</si>
  <si>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</si>
  <si>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</si>
  <si>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</si>
  <si>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</si>
  <si>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</si>
  <si>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</si>
  <si>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</si>
  <si>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</si>
  <si>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</si>
  <si>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</si>
  <si>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</si>
  <si>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</si>
  <si>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</si>
  <si>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</si>
  <si>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</si>
  <si>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</si>
  <si>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</si>
  <si>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</si>
  <si>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</si>
  <si>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</si>
  <si>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</si>
  <si>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</si>
  <si>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</si>
  <si>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</si>
  <si>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</si>
  <si>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</si>
  <si>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</si>
  <si>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</si>
  <si>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</si>
  <si>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</si>
  <si>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</si>
  <si>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</si>
  <si>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</si>
  <si>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</si>
  <si>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</si>
  <si>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</si>
  <si>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</si>
  <si>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</si>
  <si>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</si>
  <si>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</si>
  <si>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</si>
  <si>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</si>
  <si>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</si>
  <si>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</si>
  <si>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</si>
  <si>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</si>
  <si>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</si>
  <si>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</si>
  <si>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</si>
  <si>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</si>
  <si>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</si>
  <si>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</si>
  <si>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</si>
  <si>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</si>
  <si>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</si>
  <si>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</si>
  <si>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</si>
  <si>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</si>
  <si>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</si>
  <si>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</si>
  <si>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</si>
  <si>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</si>
  <si>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</si>
  <si>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</si>
  <si>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</si>
  <si>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</si>
  <si>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</si>
  <si>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</si>
  <si>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</si>
  <si>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</si>
  <si>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</si>
  <si>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</si>
  <si>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</si>
  <si>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</si>
  <si>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</si>
  <si>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</si>
  <si>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</si>
  <si>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</si>
  <si>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</si>
  <si>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</si>
  <si>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</si>
  <si>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</si>
  <si>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</si>
  <si>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</si>
  <si>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</si>
  <si>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</si>
  <si>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</si>
  <si>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</si>
  <si>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</si>
  <si>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</si>
  <si>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</si>
  <si>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</si>
  <si>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</si>
  <si>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</si>
  <si>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</si>
  <si>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</si>
  <si>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</si>
  <si>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</si>
  <si>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</si>
  <si>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</si>
  <si>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</si>
  <si>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</si>
  <si>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</si>
  <si>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</si>
  <si>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</si>
  <si>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</si>
  <si>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</si>
  <si>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</si>
  <si>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</si>
  <si>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</si>
  <si>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</si>
  <si>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</si>
  <si>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</si>
  <si>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</si>
  <si>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</si>
  <si>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</si>
  <si>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</si>
  <si>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</si>
  <si>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</si>
  <si>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</si>
  <si>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</si>
  <si>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</si>
  <si>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</si>
  <si>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</si>
  <si>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</si>
  <si>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</si>
  <si>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</si>
  <si>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</si>
  <si>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</si>
  <si>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</si>
  <si>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</si>
  <si>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</si>
  <si>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</si>
  <si>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</si>
  <si>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</si>
  <si>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</si>
  <si>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</si>
  <si>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</si>
  <si>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</si>
  <si>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</si>
  <si>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</si>
  <si>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</si>
  <si>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</si>
  <si>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</si>
  <si>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</si>
  <si>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</si>
  <si>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</si>
  <si>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</si>
  <si>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</si>
  <si>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</si>
  <si>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</si>
  <si>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</si>
  <si>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</si>
  <si>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</si>
  <si>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</si>
  <si>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</si>
  <si>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</si>
  <si>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</si>
  <si>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</si>
  <si>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</si>
  <si>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</si>
  <si>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</si>
  <si>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</si>
  <si>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</si>
  <si>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</si>
  <si>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</si>
  <si>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</si>
  <si>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</si>
  <si>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</si>
  <si>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</si>
  <si>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</si>
  <si>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</si>
  <si>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</si>
  <si>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</si>
  <si>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</si>
  <si>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</si>
  <si>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</si>
  <si>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</si>
  <si>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</si>
  <si>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</si>
  <si>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</si>
  <si>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</si>
  <si>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</si>
  <si>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</si>
  <si>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</si>
  <si>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</si>
  <si>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</si>
  <si>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</si>
  <si>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</si>
  <si>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</si>
  <si>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</si>
  <si>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</si>
  <si>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</si>
  <si>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</si>
  <si>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</si>
  <si>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</si>
  <si>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</si>
  <si>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</si>
  <si>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</si>
  <si>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</si>
  <si>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</si>
  <si>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</si>
  <si>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</si>
  <si>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</si>
  <si>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</si>
  <si>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</si>
  <si>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</si>
  <si>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</si>
  <si>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</si>
  <si>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</si>
  <si>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</si>
  <si>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</si>
  <si>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</si>
  <si>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</si>
  <si>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</si>
  <si>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</si>
  <si>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</si>
  <si>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</si>
  <si>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</si>
  <si>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</si>
  <si>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</si>
  <si>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</si>
  <si>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</si>
  <si>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</si>
  <si>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</si>
  <si>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</si>
  <si>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</si>
  <si>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</si>
  <si>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</si>
  <si>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</si>
  <si>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</si>
  <si>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</si>
  <si>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</si>
  <si>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</si>
  <si>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</si>
  <si>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</si>
  <si>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</si>
  <si>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</si>
  <si>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</si>
  <si>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</si>
  <si>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</si>
  <si>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</si>
  <si>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</si>
  <si>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</si>
  <si>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</si>
  <si>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</si>
  <si>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</si>
  <si>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</si>
  <si>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</si>
  <si>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</si>
  <si>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</si>
  <si>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</si>
  <si>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</si>
  <si>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</si>
  <si>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</si>
  <si>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</si>
  <si>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</si>
  <si>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</si>
  <si>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</si>
  <si>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</si>
  <si>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</si>
  <si>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</si>
  <si>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</si>
  <si>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</si>
  <si>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</si>
  <si>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</si>
  <si>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</si>
  <si>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</si>
  <si>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</si>
  <si>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</si>
  <si>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</si>
  <si>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</si>
  <si>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</si>
  <si>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</si>
  <si>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</si>
  <si>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</si>
  <si>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</si>
  <si>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</si>
  <si>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</si>
  <si>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</si>
  <si>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</si>
  <si>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</si>
  <si>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</si>
  <si>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</si>
  <si>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</si>
  <si>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</si>
  <si>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</si>
  <si>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</si>
  <si>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</si>
  <si>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</si>
  <si>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</si>
  <si>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</si>
  <si>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</si>
  <si>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</si>
  <si>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</si>
  <si>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</si>
  <si>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</si>
  <si>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</si>
  <si>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</si>
  <si>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</si>
  <si>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</si>
  <si>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</si>
  <si>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</si>
  <si>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</si>
  <si>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</si>
  <si>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</si>
  <si>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</si>
  <si>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</si>
  <si>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</si>
  <si>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</si>
  <si>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</si>
  <si>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</si>
  <si>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</si>
  <si>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</si>
  <si>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</si>
  <si>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</si>
  <si>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</si>
  <si>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</si>
  <si>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</si>
  <si>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</si>
  <si>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</si>
  <si>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</si>
  <si>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</si>
  <si>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</si>
  <si>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</si>
  <si>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</si>
  <si>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</si>
  <si>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</si>
  <si>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</si>
  <si>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</si>
  <si>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</si>
  <si>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</si>
  <si>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</si>
  <si>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</si>
  <si>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</si>
  <si>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</si>
  <si>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</si>
  <si>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</si>
  <si>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</si>
  <si>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</si>
  <si>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</si>
  <si>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</si>
  <si>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</si>
  <si>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</si>
  <si>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</si>
  <si>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</si>
  <si>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</si>
  <si>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</si>
  <si>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</si>
  <si>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</si>
  <si>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</si>
  <si>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</si>
  <si>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</si>
  <si>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</si>
  <si>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</si>
  <si>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</si>
  <si>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</si>
  <si>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</si>
  <si>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</si>
  <si>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</si>
  <si>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</si>
  <si>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</si>
  <si>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</si>
  <si>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</si>
  <si>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</si>
  <si>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</si>
  <si>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</si>
  <si>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</si>
  <si>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</si>
  <si>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</si>
  <si>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</si>
  <si>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</si>
  <si>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</si>
  <si>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</si>
  <si>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</si>
  <si>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</si>
  <si>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</si>
  <si>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</si>
  <si>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</si>
  <si>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</si>
  <si>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</si>
  <si>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</si>
  <si>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</si>
  <si>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</si>
  <si>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</si>
  <si>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</si>
  <si>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</si>
  <si>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</si>
  <si>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</si>
  <si>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</si>
  <si>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</si>
  <si>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</si>
  <si>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</si>
  <si>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</si>
  <si>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</si>
  <si>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</si>
  <si>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</si>
  <si>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</si>
  <si>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</si>
  <si>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</si>
  <si>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</si>
  <si>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</si>
  <si>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</si>
  <si>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</si>
  <si>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</si>
  <si>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</si>
  <si>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</si>
  <si>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</si>
  <si>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</si>
  <si>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</si>
  <si>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</si>
  <si>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</si>
  <si>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</si>
  <si>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</si>
  <si>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</si>
  <si>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</si>
  <si>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</si>
  <si>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</si>
  <si>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</si>
  <si>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</si>
  <si>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</si>
  <si>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</si>
  <si>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</si>
  <si>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</si>
  <si>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</si>
  <si>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</si>
  <si>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</si>
  <si>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</si>
  <si>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</si>
  <si>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</si>
  <si>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</si>
  <si>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</si>
  <si>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</si>
  <si>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</si>
  <si>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</si>
  <si>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</si>
  <si>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</si>
  <si>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</si>
  <si>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</si>
  <si>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</si>
  <si>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</si>
  <si>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</si>
  <si>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</si>
  <si>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</si>
  <si>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</si>
  <si>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</si>
  <si>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</si>
  <si>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</si>
  <si>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</si>
  <si>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</si>
  <si>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</si>
  <si>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</si>
  <si>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</si>
  <si>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</si>
  <si>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</si>
  <si>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</si>
  <si>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</si>
  <si>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</si>
  <si>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</si>
  <si>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</si>
  <si>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</si>
  <si>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</si>
  <si>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</si>
  <si>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</si>
  <si>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</si>
  <si>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</si>
  <si>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</si>
  <si>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</si>
  <si>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</si>
  <si>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</si>
  <si>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</si>
  <si>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</si>
  <si>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</si>
  <si>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</si>
  <si>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</si>
  <si>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</si>
  <si>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</si>
  <si>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</si>
  <si>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</si>
  <si>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</si>
  <si>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</si>
  <si>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</si>
  <si>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</si>
  <si>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</si>
  <si>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</si>
  <si>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</si>
  <si>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</si>
  <si>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</si>
  <si>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</si>
  <si>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</si>
  <si>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</si>
  <si>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</si>
  <si>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</si>
  <si>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</si>
  <si>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</si>
  <si>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</si>
  <si>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</si>
  <si>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</si>
  <si>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</si>
  <si>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</si>
  <si>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</si>
  <si>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</si>
  <si>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</si>
  <si>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</si>
  <si>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</si>
  <si>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</si>
  <si>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</si>
  <si>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</si>
  <si>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</si>
  <si>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</si>
  <si>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</si>
  <si>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</si>
  <si>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</si>
  <si>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</si>
  <si>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</si>
  <si>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</si>
  <si>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</si>
  <si>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</si>
  <si>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</si>
  <si>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</si>
  <si>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</si>
  <si>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</si>
  <si>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</si>
  <si>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</si>
  <si>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</si>
  <si>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</si>
  <si>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</si>
  <si>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</si>
  <si>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</si>
  <si>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</si>
  <si>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</si>
  <si>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</si>
  <si>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</si>
  <si>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</si>
  <si>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</si>
  <si>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</si>
  <si>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</si>
  <si>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</si>
  <si>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</si>
  <si>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</si>
  <si>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</si>
  <si>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</si>
  <si>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</si>
  <si>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</si>
  <si>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</si>
  <si>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</si>
  <si>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</si>
  <si>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</si>
  <si>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</si>
  <si>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</si>
  <si>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</si>
  <si>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</si>
  <si>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</si>
  <si>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</si>
  <si>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</si>
  <si>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</si>
  <si>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</si>
  <si>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</si>
  <si>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</si>
  <si>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</si>
  <si>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</si>
  <si>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</si>
  <si>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</si>
  <si>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</si>
  <si>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</si>
  <si>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</si>
  <si>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</si>
  <si>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</si>
  <si>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</si>
  <si>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</si>
  <si>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</si>
  <si>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</si>
  <si>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</si>
  <si>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</si>
  <si>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</si>
  <si>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</si>
  <si>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</si>
  <si>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</si>
  <si>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</si>
  <si>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</si>
  <si>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</si>
  <si>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</si>
  <si>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</si>
  <si>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</si>
  <si>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</si>
  <si>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</si>
  <si>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</si>
  <si>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</si>
  <si>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</si>
  <si>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</si>
  <si>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</si>
  <si>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</si>
  <si>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</si>
  <si>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</si>
  <si>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</si>
  <si>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</si>
  <si>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</si>
  <si>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</si>
  <si>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</si>
  <si>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</si>
  <si>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</si>
  <si>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</si>
  <si>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</si>
  <si>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</si>
  <si>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</si>
  <si>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</si>
  <si>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</si>
  <si>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</si>
  <si>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</si>
  <si>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</si>
  <si>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</si>
  <si>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</si>
  <si>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</si>
  <si>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</si>
  <si>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</si>
  <si>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</si>
  <si>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</si>
  <si>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</si>
  <si>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</si>
  <si>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</si>
  <si>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</si>
  <si>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</si>
  <si>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</si>
  <si>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</si>
  <si>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</si>
  <si>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</si>
  <si>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</si>
  <si>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</si>
  <si>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</si>
  <si>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</si>
  <si>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</si>
  <si>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</si>
  <si>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</si>
  <si>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</si>
  <si>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</si>
  <si>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</si>
  <si>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</si>
  <si>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</si>
  <si>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</si>
  <si>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</si>
  <si>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</si>
  <si>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</si>
  <si>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</si>
  <si>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</si>
  <si>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</si>
  <si>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</si>
  <si>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</si>
  <si>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</si>
  <si>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</si>
  <si>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</si>
  <si>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</si>
  <si>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</si>
  <si>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</si>
  <si>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</si>
  <si>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</si>
  <si>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</si>
  <si>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</si>
  <si>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</si>
  <si>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</si>
  <si>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</si>
  <si>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</si>
  <si>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</si>
  <si>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</si>
  <si>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</si>
  <si>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</si>
  <si>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</si>
  <si>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</si>
  <si>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</si>
  <si>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</si>
  <si>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</si>
  <si>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</si>
  <si>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</si>
  <si>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</si>
  <si>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</si>
  <si>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</si>
  <si>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</si>
  <si>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</si>
  <si>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</si>
  <si>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</si>
  <si>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</si>
  <si>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</si>
  <si>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</si>
  <si>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</si>
  <si>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</si>
  <si>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</si>
  <si>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</si>
  <si>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</si>
  <si>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</si>
  <si>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</si>
  <si>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</si>
  <si>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</si>
  <si>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</si>
  <si>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</si>
  <si>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</si>
  <si>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</si>
  <si>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</si>
  <si>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</si>
  <si>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</si>
  <si>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</si>
  <si>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</si>
  <si>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</si>
  <si>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</si>
  <si>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</si>
  <si>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</si>
  <si>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</si>
  <si>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</si>
  <si>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</si>
  <si>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</si>
  <si>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</si>
  <si>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</si>
  <si>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</si>
  <si>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</si>
  <si>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</si>
  <si>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</si>
  <si>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</si>
  <si>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</si>
  <si>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</si>
  <si>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</si>
  <si>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</si>
  <si>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</si>
  <si>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</si>
  <si>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</si>
  <si>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</si>
  <si>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</si>
  <si>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</si>
  <si>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</si>
  <si>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</si>
  <si>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</si>
  <si>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</si>
  <si>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</si>
  <si>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</si>
  <si>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</si>
  <si>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</si>
  <si>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</si>
  <si>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</si>
  <si>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</si>
  <si>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</si>
  <si>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</si>
  <si>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</si>
  <si>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</si>
  <si>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</si>
  <si>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</si>
  <si>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</si>
  <si>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</si>
  <si>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</si>
  <si>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</si>
  <si>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</si>
  <si>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</si>
  <si>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</si>
  <si>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</si>
  <si>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</si>
  <si>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</si>
  <si>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</si>
  <si>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</si>
  <si>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</si>
  <si>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</si>
  <si>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</si>
  <si>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</si>
  <si>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</si>
  <si>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</si>
  <si>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</si>
  <si>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</si>
  <si>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</si>
  <si>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</si>
  <si>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</si>
  <si>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</si>
  <si>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</si>
  <si>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</si>
  <si>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</si>
  <si>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</si>
  <si>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</si>
  <si>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</si>
  <si>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</si>
  <si>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</si>
  <si>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</si>
  <si>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</si>
  <si>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</si>
  <si>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</si>
  <si>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</si>
  <si>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</si>
  <si>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</si>
  <si>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</si>
  <si>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</si>
  <si>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</si>
  <si>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</si>
  <si>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</si>
  <si>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</si>
  <si>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</si>
  <si>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</si>
  <si>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</si>
  <si>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</si>
  <si>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</si>
  <si>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</si>
  <si>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</si>
  <si>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</si>
  <si>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</si>
  <si>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</si>
  <si>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</si>
  <si>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</si>
  <si>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</si>
  <si>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</si>
  <si>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</si>
  <si>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</si>
  <si>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</si>
  <si>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</si>
  <si>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</si>
  <si>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</si>
  <si>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</si>
  <si>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</si>
  <si>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</si>
  <si>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</si>
  <si>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</si>
  <si>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</si>
  <si>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</si>
  <si>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</si>
  <si>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</si>
  <si>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</si>
  <si>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</si>
  <si>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</si>
  <si>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</si>
  <si>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</si>
  <si>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</si>
  <si>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</si>
  <si>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</si>
  <si>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</si>
  <si>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</si>
  <si>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</si>
  <si>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</si>
  <si>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</si>
  <si>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</si>
  <si>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</si>
  <si>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</si>
  <si>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</si>
  <si>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</si>
  <si>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</si>
  <si>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</si>
  <si>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</si>
  <si>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</si>
  <si>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</si>
  <si>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</si>
  <si>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</si>
  <si>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</si>
  <si>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</si>
  <si>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</si>
  <si>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</si>
  <si>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</si>
  <si>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</si>
  <si>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</si>
  <si>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</si>
  <si>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</si>
  <si>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</si>
  <si>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</si>
  <si>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</si>
  <si>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</si>
  <si>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</si>
  <si>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</si>
  <si>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</si>
  <si>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</si>
  <si>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</si>
  <si>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</si>
  <si>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</si>
  <si>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</si>
  <si>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</si>
  <si>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</si>
  <si>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</si>
  <si>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</si>
  <si>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</si>
  <si>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</si>
  <si>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</si>
  <si>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</si>
  <si>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</si>
  <si>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</si>
  <si>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</si>
  <si>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</si>
  <si>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</si>
  <si>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</si>
  <si>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</si>
  <si>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</si>
  <si>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</si>
  <si>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</si>
  <si>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</si>
  <si>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</si>
  <si>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</si>
  <si>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</si>
  <si>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</si>
  <si>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</si>
  <si>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</si>
  <si>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</si>
  <si>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</si>
  <si>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</si>
  <si>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</si>
  <si>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</si>
  <si>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</si>
  <si>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</si>
  <si>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</si>
  <si>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</si>
  <si>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</si>
  <si>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</si>
  <si>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</si>
  <si>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</si>
  <si>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</si>
  <si>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</si>
  <si>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</si>
  <si>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</si>
  <si>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</si>
  <si>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</si>
  <si>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</si>
  <si>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</si>
  <si>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</si>
  <si>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</si>
  <si>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</si>
  <si>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</si>
  <si>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</si>
  <si>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</si>
  <si>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</si>
  <si>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</si>
  <si>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</si>
  <si>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</si>
  <si>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</si>
  <si>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</si>
  <si>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</si>
  <si>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</si>
  <si>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</si>
  <si>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</si>
  <si>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</si>
  <si>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</si>
  <si>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</si>
  <si>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</si>
  <si>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</si>
  <si>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</si>
  <si>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</si>
  <si>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</si>
  <si>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</si>
  <si>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</si>
  <si>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</si>
  <si>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</si>
  <si>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</si>
  <si>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</si>
  <si>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</si>
  <si>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</si>
  <si>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</si>
  <si>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</si>
  <si>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</si>
  <si>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</si>
  <si>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</si>
  <si>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</si>
  <si>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</si>
  <si>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</si>
  <si>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</si>
  <si>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</si>
  <si>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</si>
  <si>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</si>
  <si>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</si>
  <si>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</si>
  <si>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</si>
  <si>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</si>
  <si>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</si>
  <si>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</si>
  <si>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</si>
  <si>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</si>
  <si>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</si>
  <si>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</si>
  <si>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</si>
  <si>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</si>
  <si>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</si>
  <si>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</si>
  <si>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</si>
  <si>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</si>
  <si>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</si>
  <si>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</si>
  <si>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</si>
  <si>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</si>
  <si>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</si>
  <si>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</si>
  <si>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</si>
  <si>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</si>
  <si>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</si>
  <si>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</si>
  <si>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</si>
  <si>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</si>
  <si>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</si>
  <si>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</si>
  <si>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</si>
  <si>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</si>
  <si>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</si>
  <si>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</si>
  <si>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</si>
  <si>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</si>
  <si>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</si>
  <si>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</si>
  <si>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</si>
  <si>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</si>
  <si>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</si>
  <si>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</si>
  <si>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</si>
  <si>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</si>
  <si>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</si>
  <si>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</si>
  <si>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</si>
  <si>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</si>
  <si>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</si>
  <si>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</si>
  <si>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</si>
  <si>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</si>
  <si>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</si>
  <si>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</si>
  <si>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</si>
  <si>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</si>
  <si>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</si>
  <si>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</si>
  <si>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</si>
  <si>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</si>
  <si>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</si>
  <si>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</si>
  <si>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</si>
  <si>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</si>
  <si>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</si>
  <si>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</si>
  <si>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</si>
  <si>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</si>
  <si>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</si>
  <si>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</si>
  <si>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</si>
  <si>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</si>
  <si>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</si>
  <si>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</si>
  <si>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</si>
  <si>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</si>
  <si>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</si>
  <si>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</si>
  <si>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</si>
  <si>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</si>
  <si>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</si>
  <si>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</si>
  <si>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</si>
  <si>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</si>
  <si>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</si>
  <si>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</si>
  <si>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</si>
  <si>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</si>
  <si>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</si>
  <si>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</si>
  <si>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</si>
  <si>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</si>
  <si>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</si>
  <si>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</si>
  <si>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</si>
  <si>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</si>
  <si>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</si>
  <si>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</si>
  <si>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</si>
  <si>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</si>
  <si>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</si>
  <si>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</si>
  <si>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</si>
  <si>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</si>
  <si>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</si>
  <si>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</si>
  <si>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</si>
  <si>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</si>
  <si>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</si>
  <si>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</si>
  <si>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</si>
  <si>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</si>
  <si>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</si>
  <si>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</si>
  <si>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</si>
  <si>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</si>
  <si>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</si>
  <si>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</si>
  <si>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</si>
  <si>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</si>
  <si>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</si>
  <si>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</si>
  <si>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</si>
  <si>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</si>
  <si>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</si>
  <si>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</si>
  <si>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</si>
  <si>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</si>
  <si>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</si>
  <si>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</si>
  <si>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</si>
  <si>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</si>
  <si>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</si>
  <si>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</si>
  <si>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</si>
  <si>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</si>
  <si>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</si>
  <si>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</si>
  <si>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</si>
  <si>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</si>
  <si>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</si>
  <si>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</si>
  <si>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</si>
  <si>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</si>
  <si>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</si>
  <si>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</si>
  <si>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</si>
  <si>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</si>
  <si>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</si>
  <si>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</si>
  <si>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</si>
  <si>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</si>
  <si>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</si>
  <si>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</si>
  <si>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</si>
  <si>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</si>
  <si>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</si>
  <si>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</si>
  <si>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</si>
  <si>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</si>
  <si>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</si>
  <si>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</si>
  <si>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</si>
  <si>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</si>
  <si>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</si>
  <si>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</si>
  <si>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</si>
  <si>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</si>
  <si>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</si>
  <si>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</si>
  <si>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</si>
  <si>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</si>
  <si>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</si>
  <si>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</si>
  <si>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</si>
  <si>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</si>
  <si>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</si>
  <si>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</si>
  <si>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</si>
  <si>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</si>
  <si>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</si>
  <si>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</si>
  <si>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</si>
  <si>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</si>
  <si>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</si>
  <si>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</si>
  <si>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</si>
  <si>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</si>
  <si>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</si>
  <si>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</si>
  <si>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</si>
  <si>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</si>
  <si>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</si>
  <si>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</si>
  <si>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</si>
  <si>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</si>
  <si>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</si>
  <si>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</si>
  <si>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</si>
  <si>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</si>
  <si>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</si>
  <si>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</si>
  <si>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</si>
  <si>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</si>
  <si>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</si>
  <si>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</si>
  <si>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</si>
  <si>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</si>
  <si>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</si>
  <si>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</si>
  <si>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</si>
  <si>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</si>
  <si>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</si>
  <si>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</si>
  <si>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</si>
  <si>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</si>
  <si>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</si>
  <si>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</si>
  <si>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</si>
  <si>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</si>
  <si>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</si>
  <si>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</si>
  <si>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</si>
  <si>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</si>
  <si>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</si>
  <si>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</si>
  <si>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</si>
  <si>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</si>
  <si>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</si>
  <si>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</si>
  <si>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</si>
  <si>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</si>
  <si>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</si>
  <si>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</si>
  <si>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</si>
  <si>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</si>
  <si>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</si>
  <si>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</si>
  <si>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</si>
  <si>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</si>
  <si>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</si>
  <si>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</si>
  <si>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</si>
  <si>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</si>
  <si>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</si>
  <si>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</si>
  <si>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</si>
  <si>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</si>
  <si>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</si>
  <si>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</si>
  <si>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</si>
  <si>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</si>
  <si>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</si>
  <si>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</si>
  <si>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</si>
  <si>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</si>
  <si>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</si>
  <si>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</si>
  <si>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</si>
  <si>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</si>
  <si>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</si>
  <si>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</si>
  <si>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</si>
  <si>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</si>
  <si>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</si>
  <si>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</si>
  <si>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</si>
  <si>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</si>
  <si>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</si>
  <si>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</si>
  <si>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</si>
  <si>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</si>
  <si>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</si>
  <si>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</si>
  <si>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</si>
  <si>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</si>
  <si>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</si>
  <si>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</si>
  <si>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</si>
  <si>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</si>
  <si>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</si>
  <si>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</si>
  <si>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</si>
  <si>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</si>
  <si>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</si>
  <si>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</si>
  <si>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</si>
  <si>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</si>
  <si>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</si>
  <si>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</si>
  <si>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</si>
  <si>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</si>
  <si>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</si>
  <si>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</si>
  <si>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</si>
  <si>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</si>
  <si>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</si>
  <si>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</si>
  <si>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</si>
  <si>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</si>
  <si>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</si>
  <si>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</si>
  <si>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</si>
  <si>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</si>
  <si>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</si>
  <si>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</si>
  <si>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</si>
  <si>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</si>
  <si>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</si>
  <si>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</si>
  <si>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</si>
  <si>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</si>
  <si>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</si>
  <si>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</si>
  <si>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</si>
  <si>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</si>
  <si>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</si>
  <si>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</si>
  <si>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</si>
  <si>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</si>
  <si>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</si>
  <si>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</si>
  <si>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</si>
  <si>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</si>
  <si>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</si>
  <si>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</si>
  <si>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</si>
  <si>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</si>
  <si>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</si>
  <si>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</si>
  <si>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</si>
  <si>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</si>
  <si>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</si>
  <si>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</si>
  <si>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</si>
  <si>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</si>
  <si>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</si>
  <si>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</si>
  <si>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</si>
  <si>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</si>
  <si>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</si>
  <si>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</si>
  <si>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</si>
  <si>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</si>
  <si>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</si>
  <si>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</si>
  <si>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</si>
  <si>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</si>
  <si>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</si>
  <si>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</si>
  <si>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</si>
  <si>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</si>
  <si>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</si>
  <si>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</si>
  <si>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</si>
  <si>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</si>
  <si>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</si>
  <si>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</si>
  <si>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</si>
  <si>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</si>
  <si>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</si>
  <si>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</si>
  <si>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</si>
  <si>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</si>
  <si>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</si>
  <si>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</si>
  <si>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</si>
  <si>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</si>
  <si>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</si>
  <si>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</si>
  <si>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</si>
  <si>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</si>
  <si>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</si>
  <si>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</si>
  <si>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</si>
  <si>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</si>
  <si>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</si>
  <si>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</si>
  <si>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</si>
  <si>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</si>
  <si>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</si>
  <si>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</si>
  <si>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</si>
  <si>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</si>
  <si>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</si>
  <si>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</si>
  <si>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</si>
  <si>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</si>
  <si>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</si>
  <si>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</si>
  <si>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</si>
  <si>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</si>
  <si>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</si>
  <si>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</si>
  <si>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</si>
  <si>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</si>
  <si>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</si>
  <si>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</si>
  <si>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</si>
  <si>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</si>
  <si>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</si>
  <si>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</si>
  <si>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</si>
  <si>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</si>
  <si>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</si>
  <si>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</si>
  <si>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</si>
  <si>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</si>
  <si>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</si>
  <si>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</si>
  <si>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</si>
  <si>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</si>
  <si>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</si>
  <si>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</si>
  <si>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</si>
  <si>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</si>
  <si>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</si>
  <si>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</si>
  <si>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</si>
  <si>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</si>
  <si>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</si>
  <si>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</si>
  <si>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</si>
  <si>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</si>
  <si>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</si>
  <si>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</si>
  <si>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</si>
  <si>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</si>
  <si>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</si>
  <si>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</si>
  <si>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</si>
  <si>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</si>
  <si>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</si>
  <si>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</si>
  <si>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</si>
  <si>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</si>
  <si>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</si>
  <si>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</si>
  <si>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</si>
  <si>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</si>
  <si>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</si>
  <si>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</si>
  <si>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</si>
  <si>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</si>
  <si>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</si>
  <si>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</si>
  <si>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</si>
  <si>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</si>
  <si>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</si>
  <si>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</si>
  <si>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</si>
  <si>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</si>
  <si>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</si>
  <si>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</si>
  <si>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</si>
  <si>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</si>
  <si>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</si>
  <si>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</si>
  <si>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</si>
  <si>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</si>
  <si>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</si>
  <si>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</si>
  <si>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</si>
  <si>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</si>
  <si>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</si>
  <si>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</si>
  <si>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</si>
  <si>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</si>
  <si>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</si>
  <si>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</si>
  <si>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</si>
  <si>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</si>
  <si>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</si>
  <si>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</si>
  <si>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</si>
  <si>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</si>
  <si>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</si>
  <si>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</si>
  <si>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</si>
  <si>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</si>
  <si>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</si>
  <si>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</si>
  <si>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</si>
  <si>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</si>
  <si>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</si>
  <si>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</si>
  <si>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</si>
  <si>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</si>
  <si>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</si>
  <si>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</si>
  <si>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</si>
  <si>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</si>
  <si>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</si>
  <si>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</si>
  <si>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</si>
  <si>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</si>
  <si>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</si>
  <si>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</si>
  <si>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</si>
  <si>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</si>
  <si>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</si>
  <si>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</si>
  <si>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</si>
  <si>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</si>
  <si>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</si>
  <si>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</si>
  <si>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</si>
  <si>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</si>
  <si>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</si>
  <si>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</si>
  <si>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</si>
  <si>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</si>
  <si>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</si>
  <si>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</si>
  <si>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</si>
  <si>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</si>
  <si>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</si>
  <si>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</si>
  <si>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</si>
  <si>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</si>
  <si>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</si>
  <si>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</si>
  <si>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</si>
  <si>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</si>
  <si>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</si>
  <si>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</si>
  <si>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</si>
  <si>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</si>
  <si>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</si>
  <si>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</si>
  <si>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</si>
  <si>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</si>
  <si>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</si>
  <si>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</si>
  <si>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</si>
  <si>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</si>
  <si>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</si>
  <si>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</si>
  <si>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</si>
  <si>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</si>
  <si>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</si>
  <si>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</si>
  <si>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</si>
  <si>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</si>
  <si>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</si>
  <si>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</si>
  <si>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</si>
  <si>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</si>
  <si>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</si>
  <si>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</si>
  <si>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</si>
  <si>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</si>
  <si>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</si>
  <si>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</si>
  <si>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</si>
  <si>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</si>
  <si>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</si>
  <si>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</si>
  <si>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</si>
  <si>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</si>
  <si>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</si>
  <si>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</si>
  <si>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</si>
  <si>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</si>
  <si>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</si>
  <si>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</si>
  <si>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</si>
  <si>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</si>
  <si>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</si>
  <si>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</si>
  <si>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</si>
  <si>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</si>
  <si>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</si>
  <si>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</si>
  <si>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</si>
  <si>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</si>
  <si>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</si>
  <si>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</si>
  <si>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</si>
  <si>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</si>
  <si>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</si>
  <si>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</si>
  <si>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</si>
  <si>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</si>
  <si>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</si>
  <si>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</si>
  <si>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</si>
  <si>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</si>
  <si>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</si>
  <si>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</si>
  <si>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</si>
  <si>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</si>
  <si>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</si>
  <si>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</si>
  <si>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</si>
  <si>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</si>
  <si>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</si>
  <si>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</si>
  <si>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</si>
  <si>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</si>
  <si>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</si>
  <si>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</si>
  <si>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</si>
  <si>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</si>
  <si>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</si>
  <si>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</si>
  <si>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</si>
  <si>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</si>
  <si>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</si>
  <si>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</si>
  <si>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</si>
  <si>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</si>
  <si>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</si>
  <si>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</si>
  <si>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</si>
  <si>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</si>
  <si>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</si>
  <si>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</si>
  <si>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</si>
  <si>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</si>
  <si>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</si>
  <si>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</si>
  <si>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</si>
  <si>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</si>
  <si>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</si>
  <si>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</si>
  <si>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</si>
  <si>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</si>
  <si>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</si>
  <si>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</si>
  <si>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</si>
  <si>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</si>
  <si>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</si>
  <si>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</si>
  <si>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</si>
  <si>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</si>
  <si>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</si>
  <si>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</si>
  <si>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</si>
  <si>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</si>
  <si>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</si>
  <si>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</si>
  <si>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</si>
  <si>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</si>
  <si>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</si>
  <si>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</si>
  <si>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</si>
  <si>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</si>
  <si>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</si>
  <si>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</si>
  <si>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</si>
  <si>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</si>
  <si>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</si>
  <si>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</si>
  <si>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</si>
  <si>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</si>
  <si>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</si>
  <si>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</si>
  <si>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</si>
  <si>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</si>
  <si>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</si>
  <si>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</si>
  <si>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</si>
  <si>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</si>
  <si>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</si>
  <si>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</si>
  <si>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</si>
  <si>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</si>
  <si>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</si>
  <si>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</si>
  <si>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</si>
  <si>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</si>
  <si>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</si>
  <si>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</si>
  <si>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</si>
  <si>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</si>
  <si>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</si>
  <si>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</si>
  <si>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</si>
  <si>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</si>
  <si>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</si>
  <si>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</si>
  <si>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</si>
  <si>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</si>
  <si>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</si>
  <si>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</si>
  <si>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</si>
  <si>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</si>
  <si>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</si>
  <si>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</si>
  <si>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</si>
  <si>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</si>
  <si>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</si>
  <si>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</si>
  <si>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</si>
  <si>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</si>
  <si>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</si>
  <si>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</si>
  <si>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</si>
  <si>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</si>
  <si>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</si>
  <si>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</si>
  <si>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</si>
  <si>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</si>
  <si>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</si>
  <si>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</si>
  <si>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</si>
  <si>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</si>
  <si>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</si>
  <si>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</si>
  <si>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</si>
  <si>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</si>
  <si>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</si>
  <si>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</si>
  <si>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</si>
  <si>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</si>
  <si>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</si>
  <si>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</si>
  <si>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</si>
  <si>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</si>
  <si>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</si>
  <si>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</si>
  <si>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</si>
  <si>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</si>
  <si>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</si>
  <si>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</si>
  <si>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</si>
  <si>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</si>
  <si>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</si>
  <si>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</si>
  <si>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</si>
  <si>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</si>
  <si>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</si>
  <si>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</si>
  <si>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</si>
  <si>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</si>
  <si>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</si>
  <si>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</si>
  <si>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</si>
  <si>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</si>
  <si>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</si>
  <si>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</si>
  <si>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</si>
  <si>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</si>
  <si>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</si>
  <si>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</si>
  <si>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</si>
  <si>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</si>
  <si>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</si>
  <si>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</si>
  <si>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</si>
  <si>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</si>
  <si>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</si>
  <si>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</si>
  <si>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</si>
  <si>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</si>
  <si>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</si>
  <si>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</si>
  <si>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</si>
  <si>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</si>
  <si>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</si>
  <si>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</si>
  <si>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</si>
  <si>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</si>
  <si>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</si>
  <si>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</si>
  <si>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</si>
  <si>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</si>
  <si>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</si>
  <si>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</si>
  <si>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</si>
  <si>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</si>
  <si>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</si>
  <si>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</si>
  <si>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</si>
  <si>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</si>
  <si>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</si>
  <si>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</si>
  <si>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</si>
  <si>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</si>
  <si>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</si>
  <si>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</si>
  <si>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</si>
  <si>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</si>
  <si>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</si>
  <si>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</si>
  <si>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</si>
  <si>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</si>
  <si>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</si>
  <si>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</si>
  <si>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</si>
  <si>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</si>
  <si>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</si>
  <si>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</si>
  <si>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</si>
  <si>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</si>
  <si>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</si>
  <si>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</si>
  <si>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</si>
  <si>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</si>
  <si>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</si>
  <si>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</si>
  <si>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</si>
  <si>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</si>
  <si>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</si>
  <si>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</si>
  <si>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</si>
  <si>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</si>
  <si>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</si>
  <si>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</si>
  <si>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</si>
  <si>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</si>
  <si>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</si>
  <si>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</si>
  <si>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</si>
  <si>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</si>
  <si>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</si>
  <si>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</si>
  <si>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</si>
  <si>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</si>
  <si>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</si>
  <si>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</si>
  <si>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</si>
  <si>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</si>
  <si>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</si>
  <si>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</si>
  <si>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</si>
  <si>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</si>
  <si>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</si>
  <si>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</si>
  <si>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</si>
  <si>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</si>
  <si>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</si>
  <si>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</si>
  <si>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</si>
  <si>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</si>
  <si>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</si>
  <si>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</si>
  <si>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</si>
  <si>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</si>
  <si>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</si>
  <si>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</si>
  <si>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</si>
  <si>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</si>
  <si>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</si>
  <si>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</si>
  <si>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</si>
  <si>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</si>
  <si>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</si>
  <si>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</si>
  <si>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</si>
  <si>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</si>
  <si>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</si>
  <si>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</si>
  <si>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</si>
  <si>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</si>
  <si>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</si>
  <si>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</si>
  <si>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</si>
  <si>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</si>
  <si>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</si>
  <si>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</si>
  <si>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</si>
  <si>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</si>
  <si>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</si>
  <si>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</si>
  <si>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</si>
  <si>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</si>
  <si>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</si>
  <si>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</si>
  <si>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</si>
  <si>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</si>
  <si>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</si>
  <si>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</si>
  <si>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</si>
  <si>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</si>
  <si>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</si>
  <si>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</si>
  <si>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</si>
  <si>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</si>
  <si>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</si>
  <si>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</si>
  <si>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</si>
  <si>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</si>
  <si>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</si>
  <si>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</si>
  <si>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</si>
  <si>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</si>
  <si>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</si>
  <si>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</si>
  <si>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</si>
  <si>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</si>
  <si>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</si>
  <si>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</si>
  <si>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</si>
  <si>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</si>
  <si>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</si>
  <si>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</si>
  <si>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</si>
  <si>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</si>
  <si>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</si>
  <si>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</si>
  <si>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</si>
  <si>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</si>
  <si>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</si>
  <si>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</si>
  <si>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</si>
  <si>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</si>
  <si>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</si>
  <si>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</si>
  <si>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</si>
  <si>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</si>
  <si>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</si>
  <si>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</si>
  <si>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</si>
  <si>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</si>
  <si>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</si>
  <si>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</si>
  <si>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</si>
  <si>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</si>
  <si>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</si>
  <si>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</si>
  <si>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</si>
  <si>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</si>
  <si>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</si>
  <si>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</si>
  <si>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</si>
  <si>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</si>
  <si>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</si>
  <si>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</si>
  <si>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</si>
  <si>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</si>
  <si>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</si>
  <si>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</si>
  <si>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</si>
  <si>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</si>
  <si>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</si>
  <si>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</si>
  <si>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</si>
  <si>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</si>
  <si>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</si>
  <si>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</si>
  <si>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</si>
  <si>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</si>
  <si>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</si>
  <si>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</si>
  <si>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</si>
  <si>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</si>
  <si>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</si>
  <si>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</si>
  <si>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</si>
  <si>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</si>
  <si>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</si>
  <si>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</si>
  <si>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</si>
  <si>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</si>
  <si>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</si>
  <si>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</si>
  <si>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</si>
  <si>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</si>
  <si>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</si>
  <si>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</si>
  <si>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</si>
  <si>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</si>
  <si>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</si>
  <si>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</si>
  <si>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</si>
  <si>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</si>
  <si>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</si>
  <si>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</si>
  <si>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</si>
  <si>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</si>
  <si>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</si>
  <si>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</si>
  <si>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</si>
  <si>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</si>
  <si>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</si>
  <si>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</si>
  <si>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</si>
  <si>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</si>
  <si>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</si>
  <si>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</si>
  <si>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</si>
  <si>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</si>
  <si>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</si>
  <si>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</si>
  <si>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</si>
  <si>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</si>
  <si>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</si>
  <si>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</si>
  <si>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</si>
  <si>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</si>
  <si>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</si>
  <si>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</si>
  <si>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</si>
  <si>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</si>
  <si>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</si>
  <si>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</si>
  <si>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</si>
  <si>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</si>
  <si>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</si>
  <si>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</si>
  <si>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</si>
  <si>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</si>
  <si>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</si>
  <si>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</si>
  <si>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</si>
  <si>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</si>
  <si>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</si>
  <si>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</si>
  <si>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</si>
  <si>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</si>
  <si>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</si>
  <si>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</si>
  <si>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</si>
  <si>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</si>
  <si>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</si>
  <si>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</si>
  <si>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</si>
  <si>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</si>
  <si>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</si>
  <si>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</si>
  <si>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</si>
  <si>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</si>
  <si>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</si>
  <si>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</si>
  <si>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</si>
  <si>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</si>
  <si>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</si>
  <si>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</si>
  <si>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</si>
  <si>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</si>
  <si>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</si>
  <si>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</si>
  <si>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</si>
  <si>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</si>
  <si>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</si>
  <si>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</si>
  <si>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</si>
  <si>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</si>
  <si>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</si>
  <si>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</si>
  <si>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</si>
  <si>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</si>
  <si>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</si>
  <si>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</si>
  <si>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</si>
  <si>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</si>
  <si>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</si>
  <si>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</si>
  <si>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</si>
  <si>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</si>
  <si>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</si>
  <si>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</si>
  <si>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</si>
  <si>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</si>
  <si>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</si>
  <si>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</si>
  <si>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</si>
  <si>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</si>
  <si>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</si>
  <si>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</si>
  <si>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</si>
  <si>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</si>
  <si>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</si>
  <si>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</si>
  <si>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</si>
  <si>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</si>
  <si>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</si>
  <si>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</si>
  <si>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</si>
  <si>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</si>
  <si>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</si>
  <si>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</si>
  <si>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</si>
  <si>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</si>
  <si>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</si>
  <si>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</si>
  <si>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</si>
  <si>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</si>
  <si>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</si>
  <si>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</si>
  <si>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</si>
  <si>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</si>
  <si>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</si>
  <si>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</si>
  <si>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</si>
  <si>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</si>
  <si>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</si>
  <si>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</si>
  <si>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</si>
  <si>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</si>
  <si>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</si>
  <si>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</si>
  <si>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</si>
  <si>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</si>
  <si>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</si>
  <si>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</si>
  <si>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</si>
  <si>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</si>
  <si>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</si>
  <si>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</si>
  <si>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</si>
  <si>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</si>
  <si>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</si>
  <si>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</si>
  <si>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</si>
  <si>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</si>
  <si>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</si>
  <si>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</si>
  <si>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</si>
  <si>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</si>
  <si>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</si>
  <si>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</si>
  <si>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</si>
  <si>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</si>
  <si>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</si>
  <si>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</si>
  <si>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</si>
  <si>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</si>
  <si>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</si>
  <si>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</si>
  <si>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</si>
  <si>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</si>
  <si>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</si>
  <si>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</si>
  <si>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</si>
  <si>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</si>
  <si>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</si>
  <si>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</si>
  <si>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</si>
  <si>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</si>
  <si>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</si>
  <si>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</si>
  <si>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</si>
  <si>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</si>
  <si>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</si>
  <si>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</si>
  <si>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</si>
  <si>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</si>
  <si>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</si>
  <si>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</si>
  <si>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</si>
  <si>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</si>
  <si>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</si>
  <si>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</si>
  <si>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</si>
  <si>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</si>
  <si>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</si>
  <si>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</si>
  <si>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</si>
  <si>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</si>
  <si>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</si>
  <si>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</si>
  <si>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</si>
  <si>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</si>
  <si>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</si>
  <si>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</si>
  <si>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</si>
  <si>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</si>
  <si>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</si>
  <si>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</si>
  <si>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</si>
  <si>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</si>
  <si>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</si>
  <si>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</si>
  <si>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</si>
  <si>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</si>
  <si>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</si>
  <si>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</si>
  <si>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</si>
  <si>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</si>
  <si>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</si>
  <si>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</si>
  <si>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</si>
  <si>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</si>
  <si>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</si>
  <si>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</si>
  <si>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</si>
  <si>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</si>
  <si>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</si>
  <si>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</si>
  <si>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</si>
  <si>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</si>
  <si>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</si>
  <si>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</si>
  <si>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</si>
  <si>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</si>
  <si>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</si>
  <si>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</si>
  <si>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</si>
  <si>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</si>
  <si>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</si>
  <si>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</si>
  <si>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</si>
  <si>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</si>
  <si>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</si>
  <si>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</si>
  <si>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</si>
  <si>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</si>
  <si>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</si>
  <si>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</si>
  <si>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</si>
  <si>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</si>
  <si>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</si>
  <si>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</si>
  <si>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</si>
  <si>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</si>
  <si>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</si>
  <si>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</si>
  <si>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</si>
  <si>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</si>
  <si>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</si>
  <si>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</si>
  <si>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</si>
  <si>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</si>
  <si>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</si>
  <si>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</si>
  <si>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</si>
  <si>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</si>
  <si>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</si>
  <si>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</si>
  <si>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</si>
  <si>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</si>
  <si>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</si>
  <si>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</si>
  <si>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</si>
  <si>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</si>
  <si>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</si>
  <si>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</si>
  <si>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</si>
  <si>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</si>
  <si>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</si>
  <si>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</si>
  <si>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</si>
  <si>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</si>
  <si>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</si>
  <si>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</si>
  <si>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</si>
  <si>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</si>
  <si>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</si>
  <si>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</si>
  <si>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</si>
  <si>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</si>
  <si>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</si>
  <si>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</si>
  <si>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</si>
  <si>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</si>
  <si>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</si>
  <si>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</si>
  <si>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</si>
  <si>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</si>
  <si>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</si>
  <si>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</si>
  <si>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</si>
  <si>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</si>
  <si>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</si>
  <si>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</si>
  <si>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</si>
  <si>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</si>
  <si>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</si>
  <si>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</si>
  <si>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</si>
  <si>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</si>
  <si>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</si>
  <si>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</si>
  <si>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</si>
  <si>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</si>
  <si>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</si>
  <si>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</si>
  <si>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</si>
  <si>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</si>
  <si>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</si>
  <si>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</si>
  <si>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</si>
  <si>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</si>
  <si>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</si>
  <si>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</si>
  <si>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</si>
  <si>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</si>
  <si>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</si>
  <si>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</si>
  <si>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</si>
  <si>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</si>
  <si>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</si>
  <si>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</si>
  <si>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</si>
  <si>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</si>
  <si>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</si>
  <si>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</si>
  <si>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</si>
  <si>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</si>
  <si>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</si>
  <si>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</si>
  <si>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</si>
  <si>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</si>
  <si>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</si>
  <si>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</si>
  <si>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</si>
  <si>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</si>
  <si>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</si>
  <si>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</si>
  <si>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</si>
  <si>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</si>
  <si>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</si>
  <si>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</si>
  <si>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</si>
  <si>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</si>
  <si>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</si>
  <si>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</si>
  <si>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</si>
  <si>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</si>
  <si>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</si>
  <si>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</si>
  <si>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</si>
  <si>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</si>
  <si>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</si>
  <si>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</si>
  <si>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</si>
  <si>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</si>
  <si>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</si>
  <si>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</si>
  <si>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</si>
  <si>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</si>
  <si>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</si>
  <si>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</si>
  <si>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</si>
  <si>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</si>
  <si>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</si>
  <si>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</si>
  <si>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</si>
  <si>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</si>
  <si>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</si>
  <si>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</si>
  <si>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</si>
  <si>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</si>
  <si>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</si>
  <si>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</si>
  <si>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</si>
  <si>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</si>
  <si>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</si>
  <si>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</si>
  <si>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</si>
  <si>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</si>
  <si>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</si>
  <si>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</si>
  <si>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</si>
  <si>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</si>
  <si>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</si>
  <si>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</si>
  <si>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</si>
  <si>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</si>
  <si>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</si>
  <si>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</si>
  <si>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</si>
  <si>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</si>
  <si>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</si>
  <si>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</si>
  <si>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</si>
  <si>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</si>
  <si>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</si>
  <si>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</si>
  <si>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</si>
  <si>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</si>
  <si>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</si>
  <si>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</si>
  <si>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</si>
  <si>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</si>
  <si>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</si>
  <si>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</si>
  <si>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</si>
  <si>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</si>
  <si>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</si>
  <si>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</si>
  <si>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</si>
  <si>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</si>
  <si>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</si>
  <si>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</si>
  <si>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</si>
  <si>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</si>
  <si>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</si>
  <si>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</si>
  <si>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</si>
  <si>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</si>
  <si>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</si>
  <si>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</si>
  <si>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</si>
  <si>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</si>
  <si>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</si>
  <si>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</si>
  <si>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</si>
  <si>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</si>
  <si>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</si>
  <si>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</si>
  <si>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</si>
  <si>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</si>
  <si>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</si>
  <si>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</si>
  <si>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</si>
  <si>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</si>
  <si>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</si>
  <si>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</si>
  <si>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</si>
  <si>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</si>
  <si>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</si>
  <si>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</si>
  <si>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</si>
  <si>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</si>
  <si>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</si>
  <si>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</si>
  <si>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</si>
  <si>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</si>
  <si>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</si>
  <si>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</si>
  <si>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</si>
  <si>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</si>
  <si>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</si>
  <si>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</si>
  <si>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</si>
  <si>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</si>
  <si>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</si>
  <si>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</si>
  <si>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</si>
  <si>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</si>
  <si>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</si>
  <si>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</si>
  <si>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</si>
  <si>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</si>
  <si>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</si>
  <si>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</si>
  <si>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</si>
  <si>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</si>
  <si>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</si>
  <si>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</si>
  <si>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</si>
  <si>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</si>
  <si>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</si>
  <si>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</si>
  <si>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</si>
  <si>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</si>
  <si>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</si>
  <si>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</si>
  <si>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</si>
  <si>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</si>
  <si>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</si>
  <si>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</si>
  <si>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</si>
  <si>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</si>
  <si>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</si>
  <si>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</si>
  <si>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</si>
  <si>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</si>
  <si>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</si>
  <si>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</si>
  <si>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</si>
  <si>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</si>
  <si>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</si>
  <si>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</si>
  <si>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</si>
  <si>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</si>
  <si>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</si>
  <si>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</si>
  <si>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</si>
  <si>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</si>
  <si>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</si>
  <si>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</si>
  <si>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</si>
  <si>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</si>
  <si>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</si>
  <si>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</si>
  <si>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</si>
  <si>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</si>
  <si>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</si>
  <si>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</si>
  <si>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</si>
  <si>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</si>
  <si>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</si>
  <si>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</si>
  <si>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</si>
  <si>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</si>
  <si>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</si>
  <si>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</si>
  <si>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</si>
  <si>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</si>
  <si>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</si>
  <si>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</si>
  <si>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</si>
  <si>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</si>
  <si>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</si>
  <si>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</si>
  <si>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</si>
  <si>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</si>
  <si>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</si>
  <si>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</si>
  <si>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</si>
  <si>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</si>
  <si>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</si>
  <si>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</si>
  <si>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</si>
  <si>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</si>
  <si>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</si>
  <si>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</si>
  <si>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</si>
  <si>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</si>
  <si>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</si>
  <si>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</si>
  <si>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</si>
  <si>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</si>
  <si>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</si>
  <si>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</si>
  <si>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</si>
  <si>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</si>
  <si>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</si>
  <si>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</si>
  <si>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</si>
  <si>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</si>
  <si>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</si>
  <si>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</si>
  <si>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</si>
  <si>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</si>
  <si>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</si>
  <si>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</si>
  <si>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</si>
  <si>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</si>
  <si>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</si>
  <si>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</si>
  <si>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</si>
  <si>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</si>
  <si>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</si>
  <si>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</si>
  <si>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</si>
  <si>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</si>
  <si>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</si>
  <si>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</si>
  <si>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</si>
  <si>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</si>
  <si>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</si>
  <si>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</si>
  <si>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</si>
  <si>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</si>
  <si>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</si>
  <si>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</si>
  <si>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</si>
  <si>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</si>
  <si>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</si>
  <si>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</si>
  <si>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</si>
  <si>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</si>
  <si>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</si>
  <si>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</si>
  <si>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</si>
  <si>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</si>
  <si>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</si>
  <si>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</si>
  <si>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</si>
  <si>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</si>
  <si>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</si>
  <si>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</si>
  <si>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</si>
  <si>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</si>
  <si>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</si>
  <si>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</si>
  <si>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</si>
  <si>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</si>
  <si>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</si>
  <si>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</si>
  <si>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</si>
  <si>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</si>
  <si>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</si>
  <si>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</si>
  <si>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</si>
  <si>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</si>
  <si>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</si>
  <si>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</si>
  <si>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</si>
  <si>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</si>
  <si>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</si>
  <si>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</si>
  <si>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</si>
  <si>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</si>
  <si>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</si>
  <si>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</si>
  <si>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</si>
  <si>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</si>
  <si>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</si>
  <si>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</si>
  <si>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</si>
  <si>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</si>
  <si>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</si>
  <si>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</si>
  <si>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</si>
  <si>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</si>
  <si>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</si>
  <si>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</si>
  <si>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</si>
  <si>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</si>
  <si>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</si>
  <si>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</si>
  <si>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</si>
  <si>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</si>
  <si>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</si>
  <si>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</si>
  <si>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</si>
  <si>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</si>
  <si>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</si>
  <si>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</si>
  <si>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</si>
  <si>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</si>
  <si>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</si>
  <si>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</si>
  <si>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</si>
  <si>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</si>
  <si>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</si>
  <si>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</si>
  <si>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</si>
  <si>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</si>
  <si>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</si>
  <si>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</si>
  <si>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</si>
  <si>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</si>
  <si>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</si>
  <si>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</si>
  <si>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</si>
  <si>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</si>
  <si>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</si>
  <si>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</si>
  <si>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</si>
  <si>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</si>
  <si>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</si>
  <si>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</si>
  <si>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</si>
  <si>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</si>
  <si>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</si>
  <si>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</si>
  <si>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</si>
  <si>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</si>
  <si>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</si>
  <si>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</si>
  <si>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</si>
  <si>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</si>
  <si>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</si>
  <si>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</si>
  <si>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</si>
  <si>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</si>
  <si>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</si>
  <si>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</si>
  <si>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</si>
  <si>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</si>
  <si>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</si>
  <si>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</si>
  <si>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</si>
  <si>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</si>
  <si>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</si>
  <si>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</si>
  <si>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</si>
  <si>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</si>
  <si>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</si>
  <si>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</si>
  <si>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</si>
  <si>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</si>
  <si>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</si>
  <si>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</si>
  <si>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</si>
  <si>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</si>
  <si>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</si>
  <si>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</si>
  <si>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</si>
  <si>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</si>
  <si>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</si>
  <si>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</si>
  <si>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</si>
  <si>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</si>
  <si>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</si>
  <si>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</si>
  <si>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</si>
  <si>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</si>
  <si>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</si>
  <si>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</si>
  <si>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</si>
  <si>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</si>
  <si>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</si>
  <si>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</si>
  <si>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</si>
  <si>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</si>
  <si>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</si>
  <si>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</si>
  <si>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</si>
  <si>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</si>
  <si>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</si>
  <si>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</si>
  <si>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</si>
  <si>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</si>
  <si>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</si>
  <si>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</si>
  <si>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</si>
  <si>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</si>
  <si>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</si>
  <si>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</si>
  <si>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</si>
  <si>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</si>
  <si>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</si>
  <si>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</si>
  <si>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</si>
  <si>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</si>
  <si>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</si>
  <si>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</si>
  <si>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</si>
  <si>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</si>
  <si>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</si>
  <si>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</si>
  <si>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</si>
  <si>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</si>
  <si>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</si>
  <si>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</si>
  <si>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</si>
  <si>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</si>
  <si>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</si>
  <si>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</si>
  <si>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</si>
  <si>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</si>
  <si>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</si>
  <si>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</si>
  <si>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</si>
  <si>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</si>
  <si>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</si>
  <si>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</si>
  <si>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</si>
  <si>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</si>
  <si>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</si>
  <si>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</si>
  <si>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</si>
  <si>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</si>
  <si>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</si>
  <si>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</si>
  <si>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</si>
  <si>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</si>
  <si>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</si>
  <si>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</si>
  <si>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</si>
  <si>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</si>
  <si>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</si>
  <si>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</si>
  <si>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</si>
  <si>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</si>
  <si>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</si>
  <si>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</si>
  <si>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</si>
  <si>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</si>
  <si>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</si>
  <si>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</si>
  <si>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</si>
  <si>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</si>
  <si>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</si>
  <si>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</si>
  <si>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</si>
  <si>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</si>
  <si>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</si>
  <si>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</si>
  <si>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</si>
  <si>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</si>
  <si>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</si>
  <si>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</si>
  <si>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</si>
  <si>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</si>
  <si>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</si>
  <si>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</si>
  <si>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</si>
  <si>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</si>
  <si>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</si>
  <si>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</si>
  <si>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</si>
  <si>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</si>
  <si>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</si>
  <si>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</si>
  <si>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</si>
  <si>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</si>
  <si>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</si>
  <si>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</si>
  <si>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</si>
  <si>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</si>
  <si>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</si>
  <si>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</si>
  <si>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</si>
  <si>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</si>
  <si>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</si>
  <si>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</si>
  <si>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</si>
  <si>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</si>
  <si>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</si>
  <si>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</si>
  <si>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</si>
  <si>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</si>
  <si>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</si>
  <si>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</si>
  <si>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</si>
  <si>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</si>
  <si>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</si>
  <si>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</si>
  <si>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</si>
  <si>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</si>
  <si>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</si>
  <si>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</si>
  <si>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</si>
  <si>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</si>
  <si>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</si>
  <si>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</si>
  <si>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</si>
  <si>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</si>
  <si>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</si>
  <si>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</si>
  <si>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</si>
  <si>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</si>
  <si>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</si>
  <si>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</si>
  <si>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</si>
  <si>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</si>
  <si>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</si>
  <si>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</si>
  <si>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</si>
  <si>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</si>
  <si>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</si>
  <si>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</si>
  <si>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</si>
  <si>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</si>
  <si>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</si>
  <si>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</si>
  <si>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</si>
  <si>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</si>
  <si>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</si>
  <si>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</si>
  <si>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</si>
  <si>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</si>
  <si>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</si>
  <si>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</si>
  <si>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</si>
  <si>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</si>
  <si>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</si>
  <si>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</si>
  <si>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</si>
  <si>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</si>
  <si>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</si>
  <si>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</si>
  <si>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</si>
  <si>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</si>
  <si>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</si>
  <si>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</si>
  <si>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</si>
  <si>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</si>
  <si>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</si>
  <si>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</si>
  <si>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</si>
  <si>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</si>
  <si>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</si>
  <si>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</si>
  <si>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</si>
  <si>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</si>
  <si>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</si>
  <si>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</si>
  <si>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</si>
  <si>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</si>
  <si>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</si>
  <si>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</si>
  <si>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</si>
  <si>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</si>
  <si>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</si>
  <si>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</si>
  <si>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</si>
  <si>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</si>
  <si>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</si>
  <si>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</si>
  <si>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</si>
  <si>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</si>
  <si>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</si>
  <si>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</si>
  <si>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</si>
  <si>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</si>
  <si>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</si>
  <si>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</si>
  <si>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</si>
  <si>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</si>
  <si>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</si>
  <si>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</si>
  <si>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</si>
  <si>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</si>
  <si>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</si>
  <si>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</si>
  <si>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</si>
  <si>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</si>
  <si>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</si>
  <si>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</si>
  <si>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</si>
  <si>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</si>
  <si>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</si>
  <si>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</si>
  <si>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</si>
  <si>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</si>
  <si>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</si>
  <si>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</si>
  <si>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</si>
  <si>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</si>
  <si>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</si>
  <si>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</si>
  <si>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</si>
  <si>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</si>
  <si>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</si>
  <si>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</si>
  <si>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</si>
  <si>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</si>
  <si>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</si>
  <si>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</si>
  <si>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</si>
  <si>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</si>
  <si>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</si>
  <si>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</si>
  <si>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</si>
  <si>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</si>
  <si>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</si>
  <si>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</si>
  <si>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</si>
  <si>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</si>
  <si>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</si>
  <si>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</si>
  <si>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</si>
  <si>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</si>
  <si>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</si>
  <si>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</si>
  <si>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</si>
  <si>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</si>
  <si>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</si>
  <si>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</si>
  <si>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</si>
  <si>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</si>
  <si>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</si>
  <si>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</si>
  <si>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</si>
  <si>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</si>
  <si>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</si>
  <si>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</si>
  <si>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</si>
  <si>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</si>
  <si>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</si>
  <si>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</si>
  <si>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</si>
  <si>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</si>
  <si>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</si>
  <si>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</si>
  <si>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</si>
  <si>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</si>
  <si>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</si>
  <si>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</si>
  <si>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</si>
  <si>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</si>
  <si>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</si>
  <si>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</si>
  <si>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</si>
  <si>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</si>
  <si>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</si>
  <si>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</si>
  <si>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</si>
  <si>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</si>
  <si>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</si>
  <si>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</si>
  <si>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</si>
  <si>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</si>
  <si>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</si>
  <si>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</si>
  <si>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</si>
  <si>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</si>
  <si>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</si>
  <si>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</si>
  <si>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</si>
  <si>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</si>
  <si>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</si>
  <si>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</si>
  <si>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</si>
  <si>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</si>
  <si>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</si>
  <si>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</si>
  <si>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</si>
  <si>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</si>
  <si>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</si>
  <si>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</si>
  <si>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</si>
  <si>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</si>
  <si>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</si>
  <si>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</si>
  <si>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</si>
  <si>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</si>
  <si>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</si>
  <si>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</si>
  <si>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</si>
  <si>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</si>
  <si>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</si>
  <si>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</si>
  <si>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</si>
  <si>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</si>
  <si>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</si>
  <si>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</si>
  <si>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</si>
  <si>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</si>
  <si>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</si>
  <si>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</si>
  <si>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</si>
  <si>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</si>
  <si>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</si>
  <si>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</si>
  <si>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</si>
  <si>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</si>
  <si>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</si>
  <si>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</si>
  <si>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</si>
  <si>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</si>
  <si>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</si>
  <si>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</si>
  <si>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</si>
  <si>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</si>
  <si>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</si>
  <si>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</si>
  <si>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</si>
  <si>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</si>
  <si>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</si>
  <si>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</si>
  <si>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</si>
  <si>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</si>
  <si>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</si>
  <si>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</si>
  <si>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</si>
  <si>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</si>
  <si>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</si>
  <si>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</si>
  <si>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</si>
  <si>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</si>
  <si>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</si>
  <si>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</si>
  <si>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</si>
  <si>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</si>
  <si>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</si>
  <si>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</si>
  <si>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</si>
  <si>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</si>
  <si>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</si>
  <si>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</si>
  <si>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</si>
  <si>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</si>
  <si>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</si>
  <si>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</si>
  <si>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</si>
  <si>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</si>
  <si>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</si>
  <si>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</si>
  <si>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</si>
  <si>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</si>
  <si>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</si>
  <si>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</si>
  <si>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</si>
  <si>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</si>
  <si>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</si>
  <si>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</si>
  <si>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</si>
  <si>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</si>
  <si>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</si>
  <si>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</si>
  <si>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</si>
  <si>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</si>
  <si>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</si>
  <si>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</si>
  <si>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</si>
  <si>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</si>
  <si>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</si>
  <si>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</si>
  <si>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</si>
  <si>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</si>
  <si>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</si>
  <si>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</si>
  <si>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</si>
  <si>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</si>
  <si>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</si>
  <si>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</si>
  <si>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</si>
  <si>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</si>
  <si>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</si>
  <si>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</si>
  <si>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</si>
  <si>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</si>
  <si>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</si>
  <si>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</si>
  <si>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</si>
  <si>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</si>
  <si>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</si>
  <si>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</si>
  <si>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</si>
  <si>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</si>
  <si>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</si>
  <si>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</si>
  <si>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</si>
  <si>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</si>
  <si>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</si>
  <si>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</si>
  <si>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</si>
  <si>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</si>
  <si>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</si>
  <si>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</si>
  <si>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</si>
  <si>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</si>
  <si>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</si>
  <si>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</si>
  <si>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</si>
  <si>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</si>
  <si>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</si>
  <si>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</si>
  <si>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</si>
  <si>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</si>
  <si>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</si>
  <si>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</si>
  <si>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</si>
  <si>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</si>
  <si>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</si>
  <si>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</si>
  <si>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</si>
  <si>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</si>
  <si>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</si>
  <si>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</si>
  <si>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</si>
  <si>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</si>
  <si>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</si>
  <si>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</si>
  <si>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</si>
  <si>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</si>
  <si>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</si>
  <si>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</si>
  <si>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</si>
  <si>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</si>
  <si>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</si>
  <si>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</si>
  <si>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</si>
  <si>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</si>
  <si>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</si>
  <si>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</si>
  <si>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</si>
  <si>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</si>
  <si>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</si>
  <si>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</si>
  <si>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</si>
  <si>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</si>
  <si>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</si>
  <si>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</si>
  <si>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</si>
  <si>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</si>
  <si>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</si>
  <si>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</si>
  <si>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</si>
  <si>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</si>
  <si>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</si>
  <si>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</si>
  <si>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</si>
  <si>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</si>
  <si>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</si>
  <si>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</si>
  <si>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</si>
  <si>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</si>
  <si>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</si>
  <si>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</si>
  <si>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</si>
  <si>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</si>
  <si>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</si>
  <si>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</si>
  <si>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</si>
  <si>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</si>
  <si>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</si>
  <si>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</si>
  <si>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</si>
  <si>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</si>
  <si>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</si>
  <si>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</si>
  <si>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</si>
  <si>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</si>
  <si>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</si>
  <si>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</si>
  <si>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</si>
  <si>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</si>
  <si>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</si>
  <si>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</si>
  <si>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</si>
  <si>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</si>
  <si>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</si>
  <si>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</si>
  <si>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</si>
  <si>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</si>
  <si>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</si>
  <si>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</si>
  <si>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</si>
  <si>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</si>
  <si>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</si>
  <si>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</si>
  <si>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</si>
  <si>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</si>
  <si>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</si>
  <si>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</si>
  <si>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</si>
  <si>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</si>
  <si>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</si>
  <si>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</si>
  <si>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</si>
  <si>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</si>
  <si>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</si>
  <si>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</si>
  <si>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</si>
  <si>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</si>
  <si>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</si>
  <si>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</si>
  <si>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</si>
  <si>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</si>
  <si>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</si>
  <si>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</si>
  <si>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</si>
  <si>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</si>
  <si>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</si>
  <si>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</si>
  <si>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</si>
  <si>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</si>
  <si>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</si>
  <si>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</si>
  <si>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</si>
  <si>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</si>
  <si>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</si>
  <si>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</si>
  <si>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</si>
  <si>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</si>
  <si>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</si>
  <si>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</si>
  <si>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</si>
  <si>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</si>
  <si>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</si>
  <si>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</si>
  <si>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</si>
  <si>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</si>
  <si>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</si>
  <si>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</si>
  <si>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</si>
  <si>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</si>
  <si>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</si>
  <si>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</si>
  <si>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</si>
  <si>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</si>
  <si>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</si>
  <si>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</si>
  <si>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</si>
  <si>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</si>
  <si>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</si>
  <si>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</si>
  <si>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</si>
  <si>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</si>
  <si>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</si>
  <si>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</si>
  <si>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</si>
  <si>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</si>
  <si>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</si>
  <si>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</si>
  <si>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</si>
  <si>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</si>
  <si>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</si>
  <si>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</si>
  <si>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</si>
  <si>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</si>
  <si>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</si>
  <si>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</si>
  <si>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</si>
  <si>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</si>
  <si>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</si>
  <si>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</si>
  <si>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</si>
  <si>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</si>
  <si>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</si>
  <si>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</si>
  <si>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</si>
  <si>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</si>
  <si>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</si>
  <si>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</si>
  <si>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</si>
  <si>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</si>
  <si>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</si>
  <si>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</si>
  <si>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</si>
  <si>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</si>
  <si>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</si>
  <si>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</si>
  <si>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</si>
  <si>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</si>
  <si>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</si>
  <si>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</si>
  <si>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</si>
  <si>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</si>
  <si>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</si>
  <si>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</si>
  <si>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</si>
  <si>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</si>
  <si>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</si>
  <si>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</si>
  <si>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</si>
  <si>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</si>
  <si>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</si>
  <si>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</si>
  <si>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</si>
  <si>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</si>
  <si>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</si>
  <si>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</si>
  <si>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</si>
  <si>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</si>
  <si>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</si>
  <si>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</si>
  <si>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</si>
  <si>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</si>
  <si>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</si>
  <si>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</si>
  <si>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</si>
  <si>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</si>
  <si>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</si>
  <si>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</si>
  <si>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</si>
  <si>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</si>
  <si>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</si>
  <si>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</si>
  <si>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</si>
  <si>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</si>
  <si>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</si>
  <si>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</si>
  <si>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</si>
  <si>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</si>
  <si>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</si>
  <si>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</si>
  <si>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</si>
  <si>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</si>
  <si>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</si>
  <si>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</si>
  <si>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</si>
  <si>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</si>
  <si>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</si>
  <si>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</si>
  <si>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</si>
  <si>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</si>
  <si>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</si>
  <si>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</si>
  <si>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</si>
  <si>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</si>
  <si>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</si>
  <si>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</si>
  <si>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</si>
  <si>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</si>
  <si>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</si>
  <si>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</si>
  <si>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</si>
  <si>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</si>
  <si>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</si>
  <si>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</si>
  <si>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</si>
  <si>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</si>
  <si>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</si>
  <si>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</si>
  <si>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</si>
  <si>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</si>
  <si>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</si>
  <si>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</si>
  <si>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</si>
  <si>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</si>
  <si>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</si>
  <si>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</si>
  <si>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</si>
  <si>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</si>
  <si>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</si>
  <si>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</si>
  <si>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</si>
  <si>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</si>
  <si>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</si>
  <si>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</si>
  <si>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</si>
  <si>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</si>
  <si>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</si>
  <si>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</si>
  <si>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</si>
  <si>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</si>
  <si>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</si>
  <si>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</si>
  <si>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</si>
  <si>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</si>
  <si>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</si>
  <si>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</si>
  <si>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</si>
  <si>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</si>
  <si>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</si>
  <si>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</si>
  <si>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</si>
  <si>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</si>
  <si>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</si>
  <si>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</si>
  <si>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</si>
  <si>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</si>
  <si>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</si>
  <si>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</si>
  <si>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</si>
  <si>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</si>
  <si>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</si>
  <si>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</si>
  <si>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</si>
  <si>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</si>
  <si>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</si>
  <si>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</si>
  <si>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</si>
  <si>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</si>
  <si>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</si>
  <si>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</si>
  <si>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</si>
  <si>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</si>
  <si>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</si>
  <si>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</si>
  <si>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</si>
  <si>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</si>
  <si>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</si>
  <si>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</si>
  <si>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</si>
  <si>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</si>
  <si>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</si>
  <si>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</si>
  <si>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</si>
  <si>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</si>
  <si>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</si>
  <si>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</si>
  <si>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</si>
  <si>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</si>
  <si>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</si>
  <si>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</si>
  <si>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</si>
  <si>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</si>
  <si>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</si>
  <si>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</si>
  <si>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</si>
  <si>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</si>
  <si>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</si>
  <si>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</si>
  <si>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</si>
  <si>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</si>
  <si>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</si>
  <si>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</si>
  <si>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</si>
  <si>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</si>
  <si>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</si>
  <si>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</si>
  <si>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</si>
  <si>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</si>
  <si>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</si>
  <si>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</si>
  <si>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</si>
  <si>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</si>
  <si>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</si>
  <si>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</si>
  <si>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</si>
  <si>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</si>
  <si>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</si>
  <si>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</si>
  <si>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</si>
  <si>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</si>
  <si>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</si>
  <si>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</si>
  <si>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</si>
  <si>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</si>
  <si>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</si>
  <si>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</si>
  <si>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</si>
  <si>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</si>
  <si>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</si>
  <si>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</si>
  <si>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</si>
  <si>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</si>
  <si>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</si>
  <si>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</si>
  <si>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</si>
  <si>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</si>
  <si>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</si>
  <si>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</si>
  <si>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</si>
  <si>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</si>
  <si>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</si>
  <si>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</si>
  <si>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</si>
  <si>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</si>
  <si>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</si>
  <si>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</si>
  <si>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</si>
  <si>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</si>
  <si>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</si>
  <si>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</si>
  <si>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</si>
  <si>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</si>
  <si>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</si>
  <si>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</si>
  <si>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</si>
  <si>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</si>
  <si>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</si>
  <si>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</si>
  <si>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</si>
  <si>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</si>
  <si>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</si>
  <si>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</si>
  <si>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</si>
  <si>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</si>
  <si>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</si>
  <si>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</si>
  <si>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</si>
  <si>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</si>
  <si>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</si>
  <si>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</si>
  <si>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</si>
  <si>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</si>
  <si>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</si>
  <si>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</si>
  <si>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</si>
  <si>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</si>
  <si>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</si>
  <si>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</si>
  <si>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</si>
  <si>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</si>
  <si>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</si>
  <si>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</si>
  <si>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</si>
  <si>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</si>
  <si>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</si>
  <si>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</si>
  <si>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</si>
  <si>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</si>
  <si>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</si>
  <si>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</si>
  <si>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</si>
  <si>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</si>
  <si>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</si>
  <si>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</si>
  <si>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</si>
  <si>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</si>
  <si>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</si>
  <si>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</si>
  <si>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</si>
  <si>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</si>
  <si>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</si>
  <si>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</si>
  <si>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</si>
  <si>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</si>
  <si>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</si>
  <si>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</si>
  <si>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</si>
  <si>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</si>
  <si>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</si>
  <si>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</si>
  <si>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</si>
  <si>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</si>
  <si>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</si>
  <si>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</si>
  <si>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</si>
  <si>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</si>
  <si>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</si>
  <si>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</si>
  <si>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</si>
  <si>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</si>
  <si>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</si>
  <si>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</si>
  <si>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</si>
  <si>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</si>
  <si>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</si>
  <si>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</si>
  <si>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</si>
  <si>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</si>
  <si>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</si>
  <si>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</si>
  <si>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</si>
  <si>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</si>
  <si>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</si>
  <si>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</si>
  <si>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</si>
  <si>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</si>
  <si>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</si>
  <si>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</si>
  <si>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</si>
  <si>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</si>
  <si>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</si>
  <si>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</si>
  <si>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</si>
  <si>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</si>
  <si>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</si>
  <si>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</si>
  <si>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</si>
  <si>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</si>
  <si>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</si>
  <si>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</si>
  <si>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</si>
  <si>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</si>
  <si>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</si>
  <si>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</si>
  <si>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</si>
  <si>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</si>
  <si>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</si>
  <si>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</si>
  <si>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</si>
  <si>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</si>
  <si>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</si>
  <si>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</si>
  <si>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</si>
  <si>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</si>
  <si>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</si>
  <si>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</si>
  <si>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</si>
  <si>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</si>
  <si>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</si>
  <si>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</si>
  <si>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</si>
  <si>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</si>
  <si>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</si>
  <si>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</si>
  <si>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</si>
  <si>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</si>
  <si>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</si>
  <si>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</si>
  <si>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</si>
  <si>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</si>
  <si>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</si>
  <si>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</si>
  <si>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</si>
  <si>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</si>
  <si>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</si>
  <si>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</si>
  <si>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</si>
  <si>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</si>
  <si>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</si>
  <si>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</si>
  <si>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</si>
  <si>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</si>
  <si>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</si>
  <si>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</si>
  <si>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</si>
  <si>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</si>
  <si>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</si>
  <si>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</si>
  <si>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</si>
  <si>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</si>
  <si>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</si>
  <si>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</si>
  <si>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</si>
  <si>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</si>
  <si>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</si>
  <si>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</si>
  <si>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</si>
  <si>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</si>
  <si>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</si>
  <si>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</si>
  <si>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</si>
  <si>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</si>
  <si>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</si>
  <si>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</si>
  <si>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</si>
  <si>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</si>
  <si>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</si>
  <si>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</si>
  <si>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</si>
  <si>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</si>
  <si>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</si>
  <si>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</si>
  <si>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</si>
  <si>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</si>
  <si>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</si>
  <si>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</si>
  <si>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</si>
  <si>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</si>
  <si>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</si>
  <si>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</si>
  <si>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</si>
  <si>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</si>
  <si>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</si>
  <si>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</si>
  <si>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</si>
  <si>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</si>
  <si>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</si>
  <si>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</si>
  <si>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</si>
  <si>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</si>
  <si>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</si>
  <si>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</si>
  <si>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</si>
  <si>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</si>
  <si>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</si>
  <si>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</si>
  <si>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</si>
  <si>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</si>
  <si>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</si>
  <si>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</si>
  <si>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</si>
  <si>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</si>
  <si>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</si>
  <si>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</si>
  <si>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</si>
  <si>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</si>
  <si>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</si>
  <si>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</si>
  <si>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</si>
  <si>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</si>
  <si>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</si>
  <si>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</si>
  <si>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</si>
  <si>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</si>
  <si>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</si>
  <si>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</si>
  <si>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</si>
  <si>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</si>
  <si>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</si>
  <si>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</si>
  <si>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</si>
  <si>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</si>
  <si>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</si>
  <si>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</si>
  <si>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</si>
  <si>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</si>
  <si>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</si>
  <si>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</si>
  <si>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</si>
  <si>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</si>
  <si>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</si>
  <si>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</si>
  <si>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</si>
  <si>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</si>
  <si>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</si>
  <si>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</si>
  <si>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</si>
  <si>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</si>
  <si>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</si>
  <si>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</si>
  <si>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</si>
  <si>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</si>
  <si>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</si>
  <si>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</si>
  <si>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</si>
  <si>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</si>
  <si>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</si>
  <si>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</si>
  <si>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</si>
  <si>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</si>
  <si>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</si>
  <si>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</si>
  <si>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</si>
  <si>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</si>
  <si>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</si>
  <si>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</si>
  <si>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</si>
  <si>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</si>
  <si>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</si>
  <si>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</si>
  <si>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</si>
  <si>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</si>
  <si>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</si>
  <si>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</si>
  <si>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</si>
  <si>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</si>
  <si>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</si>
  <si>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</si>
  <si>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</si>
  <si>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</si>
  <si>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</si>
  <si>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</si>
  <si>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</si>
  <si>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</si>
  <si>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</si>
  <si>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</si>
  <si>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</si>
  <si>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</si>
  <si>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</si>
  <si>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</si>
  <si>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</si>
  <si>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</si>
  <si>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</si>
  <si>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</si>
  <si>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</si>
  <si>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</si>
  <si>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</si>
  <si>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</si>
  <si>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</si>
  <si>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</si>
  <si>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</si>
  <si>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</si>
  <si>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</si>
  <si>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</si>
  <si>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</si>
  <si>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</si>
  <si>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</si>
  <si>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</si>
  <si>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</si>
  <si>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</si>
  <si>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</si>
  <si>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</si>
  <si>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</si>
  <si>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</si>
  <si>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</si>
  <si>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</si>
  <si>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</si>
  <si>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</si>
  <si>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</si>
  <si>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</si>
  <si>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</si>
  <si>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</si>
  <si>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</si>
  <si>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</si>
  <si>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</si>
  <si>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</si>
  <si>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</si>
  <si>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</si>
  <si>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</si>
  <si>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</si>
  <si>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</si>
  <si>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</si>
  <si>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</si>
  <si>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</si>
  <si>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</si>
  <si>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</si>
  <si>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</si>
  <si>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</si>
  <si>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</si>
  <si>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</si>
  <si>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</si>
  <si>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</si>
  <si>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</si>
  <si>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</si>
  <si>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</si>
  <si>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</si>
  <si>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</si>
  <si>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</si>
  <si>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</si>
  <si>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</si>
  <si>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</si>
  <si>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</si>
  <si>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</si>
  <si>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</si>
  <si>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</si>
  <si>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</si>
  <si>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</si>
  <si>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</si>
  <si>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</si>
  <si>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</si>
  <si>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</si>
  <si>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</si>
  <si>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</si>
  <si>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</si>
  <si>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</si>
  <si>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</si>
  <si>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</si>
  <si>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</si>
  <si>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</si>
  <si>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</si>
  <si>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</si>
  <si>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</si>
  <si>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</si>
  <si>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</si>
  <si>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</si>
  <si>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</si>
  <si>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</si>
  <si>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</si>
  <si>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</si>
  <si>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</si>
  <si>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</si>
  <si>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</si>
  <si>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</si>
  <si>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</si>
  <si>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</si>
  <si>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</si>
  <si>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</si>
  <si>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</si>
  <si>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</si>
  <si>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</si>
  <si>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</si>
  <si>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</si>
  <si>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</si>
  <si>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</si>
  <si>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</si>
  <si>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</si>
  <si>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</si>
  <si>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</si>
  <si>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</si>
  <si>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</si>
  <si>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</si>
  <si>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</si>
  <si>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</si>
  <si>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</si>
  <si>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</si>
  <si>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</si>
  <si>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</si>
  <si>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</si>
  <si>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</si>
  <si>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</si>
  <si>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</si>
  <si>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</si>
  <si>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</si>
  <si>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</si>
  <si>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</si>
  <si>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</si>
  <si>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</si>
  <si>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</si>
  <si>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</si>
  <si>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</si>
  <si>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</si>
  <si>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</si>
  <si>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</si>
  <si>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</si>
  <si>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</si>
  <si>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</si>
  <si>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</si>
  <si>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</si>
  <si>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</si>
  <si>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</si>
  <si>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</si>
  <si>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</si>
  <si>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</si>
  <si>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</si>
  <si>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</si>
  <si>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</si>
  <si>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</si>
  <si>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</si>
  <si>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</si>
  <si>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</si>
  <si>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</si>
  <si>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</si>
  <si>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</si>
  <si>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</si>
  <si>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</si>
  <si>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</si>
  <si>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</si>
  <si>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</si>
  <si>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</si>
  <si>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</si>
  <si>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</si>
  <si>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</si>
  <si>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</si>
  <si>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</si>
  <si>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</si>
  <si>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</si>
  <si>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</si>
  <si>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</si>
  <si>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</si>
  <si>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</si>
  <si>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</si>
  <si>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</si>
  <si>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</si>
  <si>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</si>
  <si>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</si>
  <si>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</si>
  <si>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</si>
  <si>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</si>
  <si>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</si>
  <si>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</si>
  <si>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</si>
  <si>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</si>
  <si>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</si>
  <si>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</si>
  <si>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</si>
  <si>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</si>
  <si>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</si>
  <si>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</si>
  <si>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</si>
  <si>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</si>
  <si>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</si>
  <si>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</si>
  <si>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</si>
  <si>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</si>
  <si>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</si>
  <si>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</si>
  <si>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</si>
  <si>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</si>
  <si>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</si>
  <si>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</si>
  <si>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</si>
  <si>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</si>
  <si>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</si>
  <si>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</si>
  <si>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</si>
  <si>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</si>
  <si>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</si>
  <si>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</si>
  <si>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</si>
  <si>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</si>
  <si>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</si>
  <si>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</si>
  <si>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</si>
  <si>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</si>
  <si>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</si>
  <si>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</si>
  <si>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</si>
  <si>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</si>
  <si>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</si>
  <si>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</si>
  <si>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</si>
  <si>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</si>
  <si>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</si>
  <si>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</si>
  <si>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</si>
  <si>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</si>
  <si>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</si>
  <si>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</si>
  <si>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</si>
  <si>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</si>
  <si>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</si>
  <si>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</si>
  <si>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</si>
  <si>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</si>
  <si>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</si>
  <si>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</si>
  <si>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</si>
  <si>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</si>
  <si>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</si>
  <si>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</si>
  <si>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</si>
  <si>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</si>
  <si>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</si>
  <si>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</si>
  <si>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</si>
  <si>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</si>
  <si>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</si>
  <si>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</si>
  <si>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</si>
  <si>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</si>
  <si>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</si>
  <si>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</si>
  <si>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</si>
  <si>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</si>
  <si>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</si>
  <si>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</si>
  <si>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</si>
  <si>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</si>
  <si>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</si>
  <si>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</si>
  <si>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</si>
  <si>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</si>
  <si>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</si>
  <si>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</si>
  <si>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</si>
  <si>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</si>
  <si>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</si>
  <si>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</si>
  <si>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</si>
  <si>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</si>
  <si>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</si>
  <si>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</si>
  <si>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</si>
  <si>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</si>
  <si>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</si>
  <si>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</si>
  <si>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</si>
  <si>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</si>
  <si>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</si>
  <si>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</si>
  <si>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</si>
  <si>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</si>
  <si>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</si>
  <si>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</si>
  <si>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</si>
  <si>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</si>
  <si>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</si>
  <si>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</si>
  <si>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</si>
  <si>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</si>
  <si>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</si>
  <si>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</si>
  <si>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</si>
  <si>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</si>
  <si>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</si>
  <si>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</si>
  <si>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</si>
  <si>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</si>
  <si>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</si>
  <si>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</si>
  <si>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</si>
  <si>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</si>
  <si>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</si>
  <si>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</si>
  <si>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</si>
  <si>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</si>
  <si>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</si>
  <si>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</si>
  <si>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</si>
  <si>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</si>
  <si>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</si>
  <si>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</si>
  <si>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</si>
  <si>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</si>
  <si>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</si>
  <si>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</si>
  <si>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</si>
  <si>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</si>
  <si>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</si>
  <si>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</si>
  <si>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</si>
  <si>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</si>
  <si>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</si>
  <si>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</si>
  <si>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</si>
  <si>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</si>
  <si>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</si>
  <si>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</si>
  <si>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</si>
  <si>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</si>
  <si>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</si>
  <si>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</si>
  <si>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</si>
  <si>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</si>
  <si>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</si>
  <si>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</si>
  <si>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</si>
  <si>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</si>
  <si>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</si>
  <si>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</si>
  <si>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</si>
  <si>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</si>
  <si>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</si>
  <si>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</si>
  <si>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</si>
  <si>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</si>
  <si>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</si>
  <si>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</si>
  <si>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</si>
  <si>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</si>
  <si>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</si>
  <si>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</si>
  <si>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</si>
  <si>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</si>
  <si>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</si>
  <si>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</si>
  <si>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</si>
  <si>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</si>
  <si>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</si>
  <si>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</si>
  <si>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</si>
  <si>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</si>
  <si>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</si>
  <si>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</si>
  <si>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</si>
  <si>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</si>
  <si>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</si>
  <si>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</si>
  <si>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</si>
  <si>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</si>
  <si>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</si>
  <si>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</si>
  <si>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</si>
  <si>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</si>
  <si>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</si>
  <si>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</si>
  <si>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</si>
  <si>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</si>
  <si>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</si>
  <si>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</si>
  <si>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</si>
  <si>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</si>
  <si>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</si>
  <si>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</si>
  <si>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</si>
  <si>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</si>
  <si>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</si>
  <si>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</si>
  <si>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</si>
  <si>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</si>
  <si>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</si>
  <si>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</si>
  <si>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</si>
  <si>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</si>
  <si>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</si>
  <si>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</si>
  <si>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</si>
  <si>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</si>
  <si>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</si>
  <si>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</si>
  <si>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</si>
  <si>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</si>
  <si>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</si>
  <si>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</si>
  <si>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</si>
  <si>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</si>
  <si>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</si>
  <si>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</si>
  <si>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</si>
  <si>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</si>
  <si>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</si>
  <si>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</si>
  <si>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</si>
  <si>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</si>
  <si>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</si>
  <si>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</si>
  <si>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</si>
  <si>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</si>
  <si>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</si>
  <si>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</si>
  <si>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</si>
  <si>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</si>
  <si>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</si>
  <si>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</si>
  <si>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</si>
  <si>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</si>
  <si>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</si>
  <si>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</si>
  <si>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</si>
  <si>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</si>
  <si>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</si>
  <si>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</si>
  <si>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</si>
  <si>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</si>
  <si>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</si>
  <si>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</si>
  <si>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</si>
  <si>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</si>
  <si>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</si>
  <si>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</si>
  <si>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</si>
  <si>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</si>
  <si>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</si>
  <si>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</si>
  <si>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</si>
  <si>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</si>
  <si>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</si>
  <si>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</si>
  <si>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</si>
  <si>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</si>
  <si>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</si>
  <si>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</si>
  <si>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</si>
  <si>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</si>
  <si>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</si>
  <si>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</si>
  <si>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</si>
  <si>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</si>
  <si>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</si>
  <si>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</si>
  <si>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</si>
  <si>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</si>
  <si>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</si>
  <si>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</si>
  <si>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</si>
  <si>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</si>
  <si>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</si>
  <si>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</si>
  <si>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</si>
  <si>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</si>
  <si>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</si>
  <si>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</si>
  <si>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</si>
  <si>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</si>
  <si>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</si>
  <si>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</si>
  <si>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</si>
  <si>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</si>
  <si>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</si>
  <si>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</si>
  <si>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</si>
  <si>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</si>
  <si>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</si>
  <si>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</si>
  <si>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</si>
  <si>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</si>
  <si>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</si>
  <si>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</si>
  <si>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</si>
  <si>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</si>
  <si>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</si>
  <si>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</si>
  <si>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</si>
  <si>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</si>
  <si>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</si>
  <si>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</si>
  <si>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</si>
  <si>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</si>
  <si>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</si>
  <si>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</si>
  <si>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</si>
  <si>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</si>
  <si>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</si>
  <si>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</si>
  <si>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</si>
  <si>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</si>
  <si>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</si>
  <si>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</si>
  <si>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</si>
  <si>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</si>
  <si>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</si>
  <si>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</si>
  <si>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</si>
  <si>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</si>
  <si>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</si>
  <si>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</si>
  <si>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</si>
  <si>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</si>
  <si>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</si>
  <si>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</si>
  <si>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</si>
  <si>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</si>
  <si>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</si>
  <si>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</si>
  <si>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</si>
  <si>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</si>
  <si>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</si>
  <si>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</si>
  <si>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</si>
  <si>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</si>
  <si>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</si>
  <si>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</si>
  <si>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</si>
  <si>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</si>
  <si>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</si>
  <si>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</si>
  <si>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</si>
  <si>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</si>
  <si>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</si>
  <si>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</si>
  <si>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</si>
  <si>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</si>
  <si>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</si>
  <si>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</si>
  <si>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</si>
  <si>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</si>
  <si>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</si>
  <si>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</si>
  <si>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</si>
  <si>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</si>
  <si>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</si>
  <si>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</si>
  <si>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</si>
  <si>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</si>
  <si>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</si>
  <si>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</si>
  <si>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</si>
  <si>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</si>
  <si>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</si>
  <si>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</si>
  <si>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</si>
  <si>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</si>
  <si>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</si>
  <si>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</si>
  <si>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</si>
  <si>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</si>
  <si>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</si>
  <si>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</si>
  <si>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</si>
  <si>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</si>
  <si>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</si>
  <si>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</si>
  <si>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</si>
  <si>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</si>
  <si>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</si>
  <si>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</si>
  <si>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</si>
  <si>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</si>
  <si>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</si>
  <si>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</si>
  <si>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</si>
  <si>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</si>
  <si>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</si>
  <si>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</si>
  <si>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</si>
  <si>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</si>
  <si>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</si>
  <si>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</si>
  <si>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</si>
  <si>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</si>
  <si>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</si>
  <si>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</si>
  <si>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</si>
  <si>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</si>
  <si>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</si>
  <si>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</si>
  <si>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</si>
  <si>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</si>
  <si>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</si>
  <si>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</si>
  <si>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</si>
  <si>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</si>
  <si>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</si>
  <si>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</si>
  <si>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</si>
  <si>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</si>
  <si>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</si>
  <si>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</si>
  <si>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</si>
  <si>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</si>
  <si>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</si>
  <si>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</si>
  <si>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</si>
  <si>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</si>
  <si>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</si>
  <si>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</si>
  <si>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</si>
  <si>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</si>
  <si>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</si>
  <si>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</si>
  <si>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</si>
  <si>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</si>
  <si>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</si>
  <si>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</si>
  <si>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</si>
  <si>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</si>
  <si>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</si>
  <si>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</si>
  <si>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</si>
  <si>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</si>
  <si>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</si>
  <si>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</si>
  <si>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</si>
  <si>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</si>
  <si>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</si>
  <si>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</si>
  <si>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</si>
  <si>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</si>
  <si>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</si>
  <si>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</si>
  <si>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</si>
  <si>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</si>
  <si>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</si>
  <si>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</si>
  <si>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</si>
  <si>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</si>
  <si>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</si>
  <si>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</si>
  <si>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</si>
  <si>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</si>
  <si>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</si>
  <si>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</si>
  <si>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</si>
  <si>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</si>
  <si>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</si>
  <si>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</si>
  <si>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</si>
  <si>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</si>
  <si>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</si>
  <si>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</si>
  <si>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</si>
  <si>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</si>
  <si>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</si>
  <si>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</si>
  <si>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</si>
  <si>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</si>
  <si>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</si>
  <si>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</si>
  <si>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</si>
  <si>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</si>
  <si>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</si>
  <si>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</si>
  <si>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</si>
  <si>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</si>
  <si>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</si>
  <si>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</si>
  <si>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</si>
  <si>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</si>
  <si>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</si>
  <si>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</si>
  <si>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</si>
  <si>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</si>
  <si>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</si>
  <si>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</si>
  <si>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</si>
  <si>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</si>
  <si>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</si>
  <si>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</si>
  <si>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</si>
  <si>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</si>
  <si>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</si>
  <si>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</si>
  <si>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</si>
  <si>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</si>
  <si>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</si>
  <si>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</si>
  <si>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</si>
  <si>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</si>
  <si>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</si>
  <si>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</si>
  <si>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</si>
  <si>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</si>
  <si>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</si>
  <si>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</si>
  <si>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</si>
  <si>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</si>
  <si>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</si>
  <si>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</si>
  <si>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</si>
  <si>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</si>
  <si>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</si>
  <si>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</si>
  <si>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</si>
  <si>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</si>
  <si>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</si>
  <si>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</si>
  <si>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</si>
  <si>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</si>
  <si>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</si>
  <si>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</si>
  <si>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</si>
  <si>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</si>
  <si>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</si>
  <si>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</si>
  <si>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</si>
  <si>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</si>
  <si>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</si>
  <si>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</si>
  <si>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</si>
  <si>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</si>
  <si>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</si>
  <si>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</si>
  <si>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</si>
  <si>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</si>
  <si>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</si>
  <si>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</si>
  <si>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</si>
  <si>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</si>
  <si>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</si>
  <si>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</si>
  <si>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</si>
  <si>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</si>
  <si>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</si>
  <si>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</si>
  <si>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</si>
  <si>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</si>
  <si>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</si>
  <si>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</si>
  <si>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</si>
  <si>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</si>
  <si>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</si>
  <si>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</si>
  <si>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</si>
  <si>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</si>
  <si>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</si>
  <si>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</si>
  <si>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</si>
  <si>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</si>
  <si>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</si>
  <si>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</si>
  <si>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</si>
  <si>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</si>
  <si>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</si>
  <si>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</si>
  <si>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</si>
  <si>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</si>
  <si>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</si>
  <si>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</si>
  <si>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</si>
  <si>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</si>
  <si>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</si>
  <si>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</si>
  <si>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</si>
  <si>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</si>
  <si>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</si>
  <si>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</si>
  <si>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</si>
  <si>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</si>
  <si>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</si>
  <si>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</si>
  <si>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</si>
  <si>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</si>
  <si>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</si>
  <si>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</si>
  <si>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</si>
  <si>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</si>
  <si>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</si>
  <si>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</si>
  <si>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</si>
  <si>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</si>
  <si>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</si>
  <si>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</si>
  <si>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</si>
  <si>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</si>
  <si>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</si>
  <si>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</si>
  <si>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</si>
  <si>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</si>
  <si>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</si>
  <si>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</si>
  <si>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</si>
  <si>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</si>
  <si>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</si>
  <si>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</si>
  <si>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</si>
  <si>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</si>
  <si>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</si>
  <si>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</si>
  <si>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</si>
  <si>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</si>
  <si>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</si>
  <si>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</si>
  <si>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</si>
  <si>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</si>
  <si>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</si>
  <si>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</si>
  <si>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</si>
  <si>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</si>
  <si>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</si>
  <si>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</si>
  <si>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</si>
  <si>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</si>
  <si>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</si>
  <si>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</si>
  <si>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</si>
  <si>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</si>
  <si>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</si>
  <si>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</si>
  <si>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</si>
  <si>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</si>
  <si>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</si>
  <si>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</si>
  <si>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</si>
  <si>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</si>
  <si>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</si>
  <si>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</si>
  <si>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</si>
  <si>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</si>
  <si>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</si>
  <si>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</si>
  <si>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</si>
  <si>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</si>
  <si>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</si>
  <si>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</si>
  <si>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</si>
  <si>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</si>
  <si>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</si>
  <si>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</si>
  <si>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</si>
  <si>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</si>
  <si>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</si>
  <si>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</si>
  <si>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</si>
  <si>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</si>
  <si>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</si>
  <si>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</si>
  <si>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</si>
  <si>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</si>
  <si>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</si>
  <si>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</si>
  <si>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</si>
  <si>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</si>
  <si>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</si>
  <si>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</si>
  <si>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</si>
  <si>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</si>
  <si>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</si>
  <si>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</si>
  <si>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</si>
  <si>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</si>
  <si>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</si>
  <si>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</si>
  <si>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</si>
  <si>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</si>
  <si>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</si>
  <si>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</si>
  <si>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</si>
  <si>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</si>
  <si>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</si>
  <si>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</si>
  <si>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</si>
  <si>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</si>
  <si>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</si>
  <si>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</si>
  <si>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</si>
  <si>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</si>
  <si>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</si>
  <si>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</si>
  <si>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</si>
  <si>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</si>
  <si>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</si>
  <si>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</si>
  <si>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</si>
  <si>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</si>
  <si>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</si>
  <si>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</si>
  <si>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</si>
  <si>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</si>
  <si>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</si>
  <si>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</si>
  <si>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</si>
  <si>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</si>
  <si>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</si>
  <si>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</si>
  <si>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</si>
  <si>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</si>
  <si>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</si>
  <si>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</si>
  <si>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</si>
  <si>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</si>
  <si>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</si>
  <si>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</si>
  <si>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</si>
  <si>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</si>
  <si>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</si>
  <si>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</si>
  <si>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</si>
  <si>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</si>
  <si>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</si>
  <si>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</si>
  <si>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</si>
  <si>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</si>
  <si>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</si>
  <si>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</si>
  <si>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</si>
  <si>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</si>
  <si>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</si>
  <si>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</si>
  <si>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</si>
  <si>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</si>
  <si>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</si>
  <si>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</si>
  <si>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</si>
  <si>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</si>
  <si>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</si>
  <si>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</si>
  <si>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</si>
  <si>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</si>
  <si>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</si>
  <si>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</si>
  <si>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</si>
  <si>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</si>
  <si>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</si>
  <si>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</si>
  <si>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</si>
  <si>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</si>
  <si>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</si>
  <si>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</si>
  <si>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</si>
  <si>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</si>
  <si>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</si>
  <si>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</si>
  <si>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</si>
  <si>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</si>
  <si>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</si>
  <si>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</si>
  <si>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</si>
  <si>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</si>
  <si>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</si>
  <si>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</si>
  <si>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</si>
  <si>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</si>
  <si>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</si>
  <si>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</si>
  <si>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</si>
  <si>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</si>
  <si>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</si>
  <si>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</si>
  <si>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</si>
  <si>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</si>
  <si>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</si>
  <si>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</si>
  <si>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</si>
  <si>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</si>
  <si>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</si>
  <si>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</si>
  <si>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</si>
  <si>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</si>
  <si>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</si>
  <si>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</si>
  <si>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</si>
  <si>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</si>
  <si>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</si>
  <si>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</si>
  <si>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</si>
  <si>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</si>
  <si>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</si>
  <si>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</si>
  <si>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</si>
  <si>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</si>
  <si>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</si>
  <si>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</si>
  <si>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</si>
  <si>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</si>
  <si>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</si>
  <si>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</si>
  <si>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</si>
  <si>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</si>
  <si>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</si>
  <si>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</si>
  <si>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</si>
  <si>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</si>
  <si>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</si>
  <si>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</si>
  <si>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</si>
  <si>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</si>
  <si>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</si>
  <si>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</si>
  <si>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</si>
  <si>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</si>
  <si>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</si>
  <si>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</si>
  <si>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</si>
  <si>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</si>
  <si>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</si>
  <si>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</si>
  <si>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</si>
  <si>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</si>
  <si>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</si>
  <si>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</si>
  <si>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</si>
  <si>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</si>
  <si>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</si>
  <si>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</si>
  <si>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</si>
  <si>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</si>
  <si>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</si>
  <si>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</si>
  <si>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</si>
  <si>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</si>
  <si>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</si>
  <si>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</si>
  <si>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</si>
  <si>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</si>
  <si>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</si>
  <si>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</si>
  <si>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</si>
  <si>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</si>
  <si>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</si>
  <si>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</si>
  <si>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</si>
  <si>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</si>
  <si>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</si>
  <si>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</si>
  <si>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</si>
  <si>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</si>
  <si>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</si>
  <si>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</si>
  <si>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</si>
  <si>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</si>
  <si>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</si>
  <si>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</si>
  <si>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</si>
  <si>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</si>
  <si>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</si>
  <si>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</si>
  <si>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</si>
  <si>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</si>
  <si>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</si>
  <si>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</si>
  <si>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</si>
  <si>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</si>
  <si>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</si>
  <si>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</si>
  <si>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</si>
  <si>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</si>
  <si>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</si>
  <si>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</si>
  <si>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</si>
  <si>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</si>
  <si>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</si>
  <si>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</si>
  <si>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</si>
  <si>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</si>
  <si>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</si>
  <si>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</si>
  <si>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</si>
  <si>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</si>
  <si>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</si>
  <si>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</si>
  <si>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</si>
  <si>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</si>
  <si>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</si>
  <si>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</si>
  <si>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</si>
  <si>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</si>
  <si>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</si>
  <si>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</si>
  <si>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</si>
  <si>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</si>
  <si>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</si>
  <si>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</si>
  <si>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</si>
  <si>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</si>
  <si>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</si>
  <si>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</si>
  <si>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</si>
  <si>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</si>
  <si>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</si>
  <si>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</si>
  <si>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</si>
  <si>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</si>
  <si>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</si>
  <si>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</si>
  <si>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</si>
  <si>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</si>
  <si>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</si>
  <si>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</si>
  <si>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</si>
  <si>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</si>
  <si>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</si>
  <si>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</si>
  <si>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</si>
  <si>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</si>
  <si>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</si>
  <si>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</si>
  <si>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</si>
  <si>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</si>
  <si>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</si>
  <si>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</si>
  <si>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</si>
  <si>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</si>
  <si>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</si>
  <si>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</si>
  <si>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</si>
  <si>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</si>
  <si>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</si>
  <si>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</si>
  <si>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</si>
  <si>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</si>
  <si>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</si>
  <si>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</si>
  <si>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</si>
  <si>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</si>
  <si>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</si>
  <si>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</si>
  <si>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</si>
  <si>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</si>
  <si>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</si>
  <si>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</si>
  <si>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</si>
  <si>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</si>
  <si>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</si>
  <si>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</si>
  <si>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</si>
  <si>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</si>
  <si>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</si>
  <si>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</si>
  <si>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</si>
  <si>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</si>
  <si>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</si>
  <si>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</si>
  <si>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</si>
  <si>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</si>
  <si>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</si>
  <si>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</si>
  <si>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</si>
  <si>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</si>
  <si>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</si>
  <si>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</si>
  <si>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</si>
  <si>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</si>
  <si>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</si>
  <si>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</si>
  <si>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</si>
  <si>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</si>
  <si>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</si>
  <si>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</si>
  <si>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</si>
  <si>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</si>
  <si>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</si>
  <si>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</si>
  <si>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</si>
  <si>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</si>
  <si>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</si>
  <si>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</si>
  <si>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</si>
  <si>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</si>
  <si>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</si>
  <si>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</si>
  <si>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</si>
  <si>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</si>
  <si>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</si>
  <si>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</si>
  <si>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</si>
  <si>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</si>
  <si>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</si>
  <si>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</si>
  <si>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</si>
  <si>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</si>
  <si>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</si>
  <si>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</si>
  <si>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</si>
  <si>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</si>
  <si>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</si>
  <si>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</si>
  <si>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</si>
  <si>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</si>
  <si>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</si>
  <si>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</si>
  <si>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</si>
  <si>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</si>
  <si>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</si>
  <si>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</si>
  <si>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</si>
  <si>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</si>
  <si>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</si>
  <si>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</si>
  <si>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</si>
  <si>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</si>
  <si>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</si>
  <si>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</si>
  <si>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</si>
  <si>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</si>
  <si>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</si>
  <si>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</si>
  <si>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</si>
  <si>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</si>
  <si>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</si>
  <si>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</si>
  <si>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</si>
  <si>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</si>
  <si>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</si>
  <si>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</si>
  <si>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</si>
  <si>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</si>
  <si>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</si>
  <si>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</si>
  <si>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</si>
  <si>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</si>
  <si>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</si>
  <si>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</si>
  <si>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</si>
  <si>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</si>
  <si>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</si>
  <si>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</si>
  <si>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</si>
  <si>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</si>
  <si>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</si>
  <si>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</si>
  <si>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</si>
  <si>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</si>
  <si>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</si>
  <si>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</si>
  <si>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</si>
  <si>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</si>
  <si>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</si>
  <si>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</si>
  <si>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</si>
  <si>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</si>
  <si>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</si>
  <si>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</si>
  <si>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</si>
  <si>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</si>
  <si>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</si>
  <si>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</si>
  <si>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</si>
  <si>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</si>
  <si>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</si>
  <si>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</si>
  <si>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</si>
  <si>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</si>
  <si>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</si>
  <si>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</si>
  <si>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</si>
  <si>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</si>
  <si>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</si>
  <si>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</si>
  <si>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</si>
  <si>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</si>
  <si>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</si>
  <si>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</si>
  <si>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</si>
  <si>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</si>
  <si>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</si>
  <si>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</si>
  <si>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</si>
  <si>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</si>
  <si>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</si>
  <si>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</si>
  <si>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</si>
  <si>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</si>
  <si>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</si>
  <si>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</si>
  <si>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</si>
  <si>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</si>
  <si>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</si>
  <si>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</si>
  <si>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</si>
  <si>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</si>
  <si>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</si>
  <si>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</si>
  <si>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</si>
  <si>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</si>
  <si>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</si>
  <si>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</si>
  <si>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</si>
  <si>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</si>
  <si>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</si>
  <si>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</si>
  <si>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</si>
  <si>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</si>
  <si>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</si>
  <si>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</si>
  <si>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</si>
  <si>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</si>
  <si>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</si>
  <si>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</si>
  <si>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</si>
  <si>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</si>
  <si>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</si>
  <si>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</si>
  <si>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</si>
  <si>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</si>
  <si>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</si>
  <si>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</si>
  <si>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</si>
  <si>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</si>
  <si>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</si>
  <si>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</si>
  <si>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</si>
  <si>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</si>
  <si>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</si>
  <si>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</si>
  <si>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</si>
  <si>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</si>
  <si>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</si>
  <si>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</si>
  <si>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</si>
  <si>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</si>
  <si>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</si>
  <si>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</si>
  <si>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</si>
  <si>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</si>
  <si>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</si>
  <si>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</si>
  <si>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</si>
  <si>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</si>
  <si>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</si>
  <si>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</si>
  <si>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</si>
  <si>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</si>
  <si>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</si>
  <si>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</si>
  <si>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</si>
  <si>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</si>
  <si>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</si>
  <si>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</si>
  <si>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</si>
  <si>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</si>
  <si>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</si>
  <si>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</si>
  <si>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</si>
  <si>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</si>
  <si>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</si>
  <si>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</si>
  <si>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</si>
  <si>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</si>
  <si>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</si>
  <si>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</si>
  <si>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</si>
  <si>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</si>
  <si>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</si>
  <si>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</si>
  <si>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</si>
  <si>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</si>
  <si>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</si>
  <si>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</si>
  <si>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</si>
  <si>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</si>
  <si>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</si>
  <si>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</si>
  <si>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</si>
  <si>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</si>
  <si>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</si>
  <si>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</si>
  <si>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</si>
  <si>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</si>
  <si>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</si>
  <si>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</si>
  <si>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</si>
  <si>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</si>
  <si>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</si>
  <si>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</si>
  <si>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</si>
  <si>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</si>
  <si>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</si>
  <si>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</si>
  <si>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</si>
  <si>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</si>
  <si>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</si>
  <si>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</si>
  <si>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</si>
  <si>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</si>
  <si>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</si>
  <si>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</si>
  <si>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</si>
  <si>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</si>
  <si>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</si>
  <si>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</si>
  <si>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</si>
  <si>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</si>
  <si>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</si>
  <si>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</si>
  <si>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</si>
  <si>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</si>
  <si>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</si>
  <si>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</si>
  <si>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</si>
  <si>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</si>
  <si>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</si>
  <si>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</si>
  <si>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</si>
  <si>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</si>
  <si>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</si>
  <si>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</si>
  <si>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</si>
  <si>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</si>
  <si>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</si>
  <si>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</si>
  <si>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</si>
  <si>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</si>
  <si>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</si>
  <si>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</si>
  <si>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</si>
  <si>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</si>
  <si>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</si>
  <si>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</si>
  <si>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</si>
  <si>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</si>
  <si>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</si>
  <si>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</si>
  <si>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</si>
  <si>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</si>
  <si>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</si>
  <si>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</si>
  <si>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</si>
  <si>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</si>
  <si>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</si>
  <si>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</si>
  <si>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</si>
  <si>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</si>
  <si>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</si>
  <si>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</si>
  <si>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</si>
  <si>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</si>
  <si>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</si>
  <si>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</si>
  <si>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</si>
  <si>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</si>
  <si>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</si>
  <si>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</si>
  <si>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</si>
  <si>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</si>
  <si>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</si>
  <si>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</si>
  <si>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</si>
  <si>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</si>
  <si>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</si>
  <si>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</si>
  <si>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</si>
  <si>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</si>
  <si>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</si>
  <si>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</si>
  <si>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</si>
  <si>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</si>
  <si>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</si>
  <si>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</si>
  <si>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</si>
  <si>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</si>
  <si>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</si>
  <si>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</si>
  <si>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</si>
  <si>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</si>
  <si>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</si>
  <si>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</si>
  <si>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</si>
  <si>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</si>
  <si>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</si>
  <si>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</si>
  <si>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</si>
  <si>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</si>
  <si>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</si>
  <si>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</si>
  <si>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</si>
  <si>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</si>
  <si>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</si>
  <si>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</si>
  <si>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</si>
  <si>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</si>
  <si>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</si>
  <si>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</si>
  <si>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</si>
  <si>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</si>
  <si>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</si>
  <si>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</si>
  <si>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</si>
  <si>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</si>
  <si>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</si>
  <si>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</si>
  <si>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</si>
  <si>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</si>
  <si>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</si>
  <si>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</si>
  <si>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</si>
  <si>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</si>
  <si>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</si>
  <si>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</si>
  <si>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</si>
  <si>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</si>
  <si>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</si>
  <si>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</si>
  <si>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</si>
  <si>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</si>
  <si>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</si>
  <si>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</si>
  <si>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</si>
  <si>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</si>
  <si>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</si>
  <si>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</si>
  <si>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</si>
  <si>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</si>
  <si>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</si>
  <si>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</si>
  <si>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</si>
  <si>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</si>
  <si>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</si>
  <si>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</si>
  <si>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</si>
  <si>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</si>
  <si>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</si>
  <si>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</si>
  <si>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</si>
  <si>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</si>
  <si>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</si>
  <si>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</si>
  <si>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</si>
  <si>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</si>
  <si>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</si>
  <si>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</si>
  <si>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</si>
  <si>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</si>
  <si>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</si>
  <si>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</si>
  <si>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</si>
  <si>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</si>
  <si>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</si>
  <si>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</si>
  <si>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</si>
  <si>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</si>
  <si>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</si>
  <si>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</si>
  <si>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</si>
  <si>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</si>
  <si>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</si>
  <si>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</si>
  <si>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</si>
  <si>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</si>
  <si>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</si>
  <si>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</si>
  <si>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</si>
  <si>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</si>
  <si>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</si>
  <si>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</si>
  <si>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</si>
  <si>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</si>
  <si>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</si>
  <si>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</si>
  <si>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</si>
  <si>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</si>
  <si>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</si>
  <si>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</si>
  <si>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</si>
  <si>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</si>
  <si>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</si>
  <si>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</si>
  <si>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</si>
  <si>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</si>
  <si>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</si>
  <si>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</si>
  <si>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</si>
  <si>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</si>
  <si>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</si>
  <si>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</si>
  <si>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</si>
  <si>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</si>
  <si>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</si>
  <si>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</si>
  <si>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</si>
  <si>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</si>
  <si>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</si>
  <si>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</si>
  <si>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</si>
  <si>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</si>
  <si>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</si>
  <si>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</si>
  <si>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</si>
  <si>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</si>
  <si>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</si>
  <si>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</si>
  <si>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</si>
  <si>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</si>
  <si>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</si>
  <si>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</si>
  <si>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</si>
  <si>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</si>
  <si>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</si>
  <si>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</si>
  <si>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</si>
  <si>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</si>
  <si>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</si>
  <si>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</si>
  <si>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</si>
  <si>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</si>
  <si>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</si>
  <si>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</si>
  <si>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</si>
  <si>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</si>
  <si>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</si>
  <si>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</si>
  <si>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</si>
  <si>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</si>
  <si>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</si>
  <si>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</si>
  <si>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</si>
  <si>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</si>
  <si>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</si>
  <si>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</si>
  <si>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</si>
  <si>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</si>
  <si>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</si>
  <si>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</si>
  <si>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</si>
  <si>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</si>
  <si>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</si>
  <si>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</si>
  <si>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</si>
  <si>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</si>
  <si>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</si>
  <si>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</si>
  <si>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</si>
  <si>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</si>
  <si>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</si>
  <si>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</si>
  <si>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</si>
  <si>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</si>
  <si>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</si>
  <si>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</si>
  <si>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</si>
  <si>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</si>
  <si>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</si>
  <si>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</si>
  <si>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</si>
  <si>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</si>
  <si>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</si>
  <si>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</si>
  <si>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</si>
  <si>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</si>
  <si>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</si>
  <si>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</si>
  <si>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</si>
  <si>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</si>
  <si>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</si>
  <si>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</si>
  <si>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</si>
  <si>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</si>
  <si>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</si>
  <si>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</si>
  <si>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</si>
  <si>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</si>
  <si>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</si>
  <si>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</si>
  <si>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</si>
  <si>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</si>
  <si>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</si>
  <si>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</si>
  <si>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</si>
  <si>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</si>
  <si>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</si>
  <si>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</si>
  <si>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</si>
  <si>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</si>
  <si>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</si>
  <si>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</si>
  <si>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</si>
  <si>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</si>
  <si>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</si>
  <si>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</si>
  <si>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</si>
  <si>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</si>
  <si>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</si>
  <si>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</si>
  <si>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</si>
  <si>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</si>
  <si>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</si>
  <si>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</si>
  <si>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</si>
  <si>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</si>
  <si>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</si>
  <si>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</si>
  <si>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</si>
  <si>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</si>
  <si>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</si>
  <si>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</si>
  <si>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</si>
  <si>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</si>
  <si>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</si>
  <si>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</si>
  <si>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</si>
  <si>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</si>
  <si>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</si>
  <si>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</si>
  <si>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</si>
  <si>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</si>
  <si>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</si>
  <si>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</si>
  <si>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</si>
  <si>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</si>
  <si>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</si>
  <si>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</si>
  <si>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</si>
  <si>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</si>
  <si>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</si>
  <si>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</si>
  <si>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</si>
  <si>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</si>
  <si>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</si>
  <si>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</si>
  <si>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</si>
  <si>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</si>
  <si>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</si>
  <si>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</si>
  <si>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</si>
  <si>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</si>
  <si>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</si>
  <si>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</si>
  <si>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</si>
  <si>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</si>
  <si>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</si>
  <si>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</si>
  <si>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</si>
  <si>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</si>
  <si>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</si>
  <si>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</si>
  <si>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</si>
  <si>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</si>
  <si>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</si>
  <si>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</si>
  <si>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</si>
  <si>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</si>
  <si>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</si>
  <si>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</si>
  <si>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</si>
  <si>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</si>
  <si>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</si>
  <si>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</si>
  <si>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</si>
  <si>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</si>
  <si>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</si>
  <si>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</si>
  <si>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</si>
  <si>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</si>
  <si>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</si>
  <si>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</si>
  <si>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</si>
  <si>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</si>
  <si>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</si>
  <si>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</si>
  <si>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</si>
  <si>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</si>
  <si>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</si>
  <si>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</si>
  <si>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</si>
  <si>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</si>
  <si>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</si>
  <si>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</si>
  <si>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</si>
  <si>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</si>
  <si>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</si>
  <si>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</si>
  <si>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</si>
  <si>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</si>
  <si>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</si>
  <si>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</si>
  <si>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</si>
  <si>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</si>
  <si>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</si>
  <si>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</si>
  <si>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</si>
  <si>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</si>
  <si>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</si>
  <si>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</si>
  <si>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</si>
  <si>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</si>
  <si>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</si>
  <si>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</si>
  <si>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</si>
  <si>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</si>
  <si>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</si>
  <si>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</si>
  <si>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</si>
  <si>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</si>
  <si>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</si>
  <si>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</si>
  <si>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</si>
  <si>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</si>
  <si>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</si>
  <si>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</si>
  <si>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</si>
  <si>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</si>
  <si>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</si>
  <si>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</si>
  <si>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</si>
  <si>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</si>
  <si>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</si>
  <si>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</si>
  <si>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</si>
  <si>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</si>
  <si>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</si>
  <si>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</si>
  <si>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</si>
  <si>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</si>
  <si>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</si>
  <si>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</si>
  <si>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</si>
  <si>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</si>
  <si>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</si>
  <si>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</si>
  <si>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</si>
  <si>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</si>
  <si>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</si>
  <si>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</si>
  <si>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</si>
  <si>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</si>
  <si>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</si>
  <si>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</si>
  <si>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</si>
  <si>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</si>
  <si>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</si>
  <si>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</si>
  <si>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</si>
  <si>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</si>
  <si>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</si>
  <si>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</si>
  <si>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</si>
  <si>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</si>
  <si>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</si>
  <si>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</si>
  <si>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</si>
  <si>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</si>
  <si>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</si>
  <si>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</si>
  <si>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</si>
  <si>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</si>
  <si>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</si>
  <si>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</si>
  <si>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</si>
  <si>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</si>
  <si>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</si>
  <si>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</si>
  <si>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</si>
  <si>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</si>
  <si>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</si>
  <si>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</si>
  <si>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</si>
  <si>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</si>
  <si>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</si>
  <si>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</si>
  <si>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</si>
  <si>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</si>
  <si>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</si>
  <si>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</si>
  <si>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</si>
  <si>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</si>
  <si>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</si>
  <si>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</si>
  <si>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</si>
  <si>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</si>
  <si>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</si>
  <si>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</si>
  <si>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</si>
  <si>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</si>
  <si>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</si>
  <si>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</si>
  <si>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</si>
  <si>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</si>
  <si>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</si>
  <si>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</si>
  <si>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</si>
  <si>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</si>
  <si>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</si>
  <si>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</si>
  <si>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</si>
  <si>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</si>
  <si>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</si>
  <si>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</si>
  <si>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</si>
  <si>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</si>
  <si>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</si>
  <si>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</si>
  <si>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</si>
  <si>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</si>
  <si>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</si>
  <si>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</si>
  <si>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</si>
  <si>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</si>
  <si>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</si>
  <si>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</si>
  <si>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</si>
  <si>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</si>
  <si>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</si>
  <si>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</si>
  <si>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</si>
  <si>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</si>
  <si>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</si>
  <si>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</si>
  <si>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</si>
  <si>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</si>
  <si>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</si>
  <si>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</si>
  <si>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</si>
  <si>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</si>
  <si>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</si>
  <si>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</si>
  <si>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</si>
  <si>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</si>
  <si>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</si>
  <si>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</si>
  <si>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</si>
  <si>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</si>
  <si>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</si>
  <si>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</si>
  <si>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</si>
  <si>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</si>
  <si>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</si>
  <si>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</si>
  <si>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</si>
  <si>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</si>
  <si>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</si>
  <si>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</si>
  <si>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</si>
  <si>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</si>
  <si>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</si>
  <si>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</si>
  <si>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</si>
  <si>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</si>
  <si>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</si>
  <si>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</si>
  <si>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</si>
  <si>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</si>
  <si>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</si>
  <si>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</si>
  <si>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</si>
  <si>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</si>
  <si>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</si>
  <si>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</si>
  <si>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</si>
  <si>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</si>
  <si>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</si>
  <si>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</si>
  <si>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</si>
  <si>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</si>
  <si>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</si>
  <si>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</si>
  <si>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</si>
  <si>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</si>
  <si>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</si>
  <si>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</si>
  <si>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</si>
  <si>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</si>
  <si>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</si>
  <si>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</si>
  <si>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</si>
  <si>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</si>
  <si>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</si>
  <si>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</si>
  <si>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</si>
  <si>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</si>
  <si>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</si>
  <si>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</si>
  <si>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</si>
  <si>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</si>
  <si>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</si>
  <si>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</si>
  <si>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</si>
  <si>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</si>
  <si>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</si>
  <si>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</si>
  <si>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</si>
  <si>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</si>
  <si>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</si>
  <si>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</si>
  <si>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</si>
  <si>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</si>
  <si>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</si>
  <si>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</si>
  <si>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</si>
  <si>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</si>
  <si>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</si>
  <si>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</si>
  <si>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</si>
  <si>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</si>
  <si>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</si>
  <si>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</si>
  <si>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</si>
  <si>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</si>
  <si>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</si>
  <si>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</si>
  <si>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</si>
  <si>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</si>
  <si>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</si>
  <si>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</si>
  <si>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</si>
  <si>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</si>
  <si>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</si>
  <si>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</si>
  <si>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</si>
  <si>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</si>
  <si>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</si>
  <si>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</si>
  <si>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</si>
  <si>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</si>
  <si>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</si>
  <si>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</si>
  <si>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</si>
  <si>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</si>
  <si>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</si>
  <si>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</si>
  <si>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</si>
  <si>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</si>
  <si>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</si>
  <si>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</si>
  <si>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</si>
  <si>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</si>
  <si>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</si>
  <si>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</si>
  <si>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</si>
  <si>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</si>
  <si>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</si>
  <si>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</si>
  <si>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</si>
  <si>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</si>
  <si>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</si>
  <si>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</si>
  <si>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</si>
  <si>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</si>
  <si>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</si>
  <si>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</si>
  <si>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</si>
  <si>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</si>
  <si>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</si>
  <si>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</si>
  <si>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</si>
  <si>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</si>
  <si>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</si>
  <si>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</si>
  <si>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</si>
  <si>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</si>
  <si>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</si>
  <si>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</si>
  <si>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</si>
  <si>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</si>
  <si>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</si>
  <si>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</si>
  <si>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</si>
  <si>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</si>
  <si>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</si>
  <si>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</si>
  <si>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</si>
  <si>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</si>
  <si>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</si>
  <si>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</si>
  <si>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</si>
  <si>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</si>
  <si>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</si>
  <si>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</si>
  <si>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</si>
  <si>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</si>
  <si>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</si>
  <si>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</si>
  <si>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</si>
  <si>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</si>
  <si>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</si>
  <si>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</si>
  <si>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</si>
  <si>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</si>
  <si>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</si>
  <si>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</si>
  <si>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</si>
  <si>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</si>
  <si>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</si>
  <si>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</si>
  <si>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</si>
  <si>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</si>
  <si>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</si>
  <si>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</si>
  <si>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</si>
  <si>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</si>
  <si>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</si>
  <si>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</si>
  <si>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</si>
  <si>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</si>
  <si>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</si>
  <si>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</si>
  <si>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</si>
  <si>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</si>
  <si>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</si>
  <si>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</si>
  <si>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</si>
  <si>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</si>
  <si>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</si>
  <si>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</si>
  <si>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</si>
  <si>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</si>
  <si>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</si>
  <si>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</si>
  <si>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</si>
  <si>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</si>
  <si>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</si>
  <si>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</si>
  <si>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</si>
  <si>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</si>
  <si>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</si>
  <si>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</si>
  <si>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</si>
  <si>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</si>
  <si>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</si>
  <si>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</si>
  <si>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</si>
  <si>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</si>
  <si>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</si>
  <si>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</si>
  <si>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</si>
  <si>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</si>
  <si>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</si>
  <si>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</si>
  <si>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</si>
  <si>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</si>
  <si>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</si>
  <si>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</si>
  <si>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</si>
  <si>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</si>
  <si>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</si>
  <si>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</si>
  <si>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</si>
  <si>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</si>
  <si>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</si>
  <si>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</si>
  <si>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</si>
  <si>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</si>
  <si>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</si>
  <si>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</si>
  <si>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</si>
  <si>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</si>
  <si>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</si>
  <si>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</si>
  <si>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</si>
  <si>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</si>
  <si>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</si>
  <si>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</si>
  <si>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</si>
  <si>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</si>
  <si>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</si>
  <si>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</si>
  <si>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</si>
  <si>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</si>
  <si>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</si>
  <si>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</si>
  <si>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</si>
  <si>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</si>
  <si>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</si>
  <si>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</si>
  <si>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</si>
  <si>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</si>
  <si>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</si>
  <si>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</si>
  <si>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</si>
  <si>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</si>
  <si>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</si>
  <si>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</si>
  <si>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</si>
  <si>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</si>
  <si>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</si>
  <si>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</si>
  <si>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</si>
  <si>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</si>
  <si>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</si>
  <si>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</si>
  <si>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</si>
  <si>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</si>
  <si>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</si>
  <si>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</si>
  <si>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</si>
  <si>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</si>
  <si>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</si>
  <si>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</si>
  <si>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</si>
  <si>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</si>
  <si>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</si>
  <si>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</si>
  <si>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</si>
  <si>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</si>
  <si>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</si>
  <si>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</si>
  <si>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</si>
  <si>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</si>
  <si>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</si>
  <si>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</si>
  <si>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</si>
  <si>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</si>
  <si>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</si>
  <si>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</si>
  <si>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</si>
  <si>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</si>
  <si>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</si>
  <si>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</si>
  <si>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</si>
  <si>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</si>
  <si>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</si>
  <si>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</si>
  <si>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</si>
  <si>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</si>
  <si>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</si>
  <si>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</si>
  <si>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</si>
  <si>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</si>
  <si>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</si>
  <si>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</si>
  <si>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</si>
  <si>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</si>
  <si>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</si>
  <si>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</si>
  <si>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</si>
  <si>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</si>
  <si>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</si>
  <si>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</si>
  <si>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</si>
  <si>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</si>
  <si>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</si>
  <si>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</si>
  <si>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</si>
  <si>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</si>
  <si>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</si>
  <si>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</si>
  <si>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</si>
  <si>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</si>
  <si>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</si>
  <si>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</si>
  <si>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</si>
  <si>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</si>
  <si>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</si>
  <si>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</si>
  <si>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</si>
  <si>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</si>
  <si>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</si>
  <si>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</si>
  <si>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</si>
  <si>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</si>
  <si>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</si>
  <si>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</si>
  <si>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</si>
  <si>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</si>
  <si>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</si>
  <si>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</si>
  <si>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</si>
  <si>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</si>
  <si>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</si>
  <si>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</si>
  <si>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</si>
  <si>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</si>
  <si>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</si>
  <si>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</si>
  <si>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</si>
  <si>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</si>
  <si>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</si>
  <si>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</si>
  <si>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</si>
  <si>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</si>
  <si>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</si>
  <si>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</si>
  <si>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</si>
  <si>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</si>
  <si>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</si>
  <si>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</si>
  <si>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</si>
  <si>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</si>
  <si>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</si>
  <si>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</si>
  <si>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</si>
  <si>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</si>
  <si>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</si>
  <si>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</si>
  <si>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</si>
  <si>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</si>
  <si>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</si>
  <si>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</si>
  <si>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</si>
  <si>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</si>
  <si>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</si>
  <si>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</si>
  <si>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</si>
  <si>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</si>
  <si>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</si>
  <si>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</si>
  <si>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</si>
  <si>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</si>
  <si>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</si>
  <si>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</si>
  <si>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</si>
  <si>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</si>
  <si>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</si>
  <si>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</si>
  <si>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</si>
  <si>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</si>
  <si>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</si>
  <si>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</si>
  <si>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</si>
  <si>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</si>
  <si>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</si>
  <si>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</si>
  <si>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</si>
  <si>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</si>
  <si>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</si>
  <si>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</si>
  <si>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</si>
  <si>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</si>
  <si>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</si>
  <si>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</si>
  <si>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</si>
  <si>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</si>
  <si>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</si>
  <si>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</si>
  <si>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</si>
  <si>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</si>
  <si>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</si>
  <si>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</si>
  <si>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</si>
  <si>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</si>
  <si>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</si>
  <si>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</si>
  <si>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</si>
  <si>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</si>
  <si>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</si>
  <si>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</si>
  <si>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</si>
  <si>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</si>
  <si>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</si>
  <si>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</si>
  <si>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</si>
  <si>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</si>
  <si>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</si>
  <si>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</si>
  <si>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</si>
  <si>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</si>
  <si>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</si>
  <si>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</si>
  <si>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</si>
  <si>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</si>
  <si>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</si>
  <si>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</si>
  <si>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</si>
  <si>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</si>
  <si>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</si>
  <si>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</si>
  <si>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</si>
  <si>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</si>
  <si>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</si>
  <si>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</si>
  <si>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</si>
  <si>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</si>
  <si>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</si>
  <si>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</si>
  <si>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</si>
  <si>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</si>
  <si>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</si>
  <si>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</si>
  <si>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</si>
  <si>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</si>
  <si>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</si>
  <si>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</si>
  <si>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</si>
  <si>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</si>
  <si>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</si>
  <si>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</si>
  <si>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</si>
  <si>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</si>
  <si>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</si>
  <si>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</si>
  <si>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</si>
  <si>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</si>
  <si>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</si>
  <si>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</si>
  <si>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</si>
  <si>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</si>
  <si>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</si>
  <si>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</si>
  <si>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</si>
  <si>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</si>
  <si>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</si>
  <si>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</si>
  <si>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</si>
  <si>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</si>
  <si>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</si>
  <si>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</si>
  <si>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</si>
  <si>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</si>
  <si>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</si>
  <si>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</si>
  <si>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</si>
  <si>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</si>
  <si>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</si>
  <si>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</si>
  <si>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</si>
  <si>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</si>
  <si>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</si>
  <si>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</si>
  <si>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</si>
  <si>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</si>
  <si>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</si>
  <si>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</si>
  <si>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</si>
  <si>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</si>
  <si>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</si>
  <si>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</si>
  <si>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</si>
  <si>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</si>
  <si>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</si>
  <si>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</si>
  <si>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</si>
  <si>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</si>
  <si>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</si>
  <si>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</si>
  <si>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</si>
  <si>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</si>
  <si>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</si>
  <si>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</si>
  <si>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</si>
  <si>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</si>
  <si>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</si>
  <si>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</si>
  <si>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</si>
  <si>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</si>
  <si>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</si>
  <si>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</si>
  <si>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</si>
  <si>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</si>
  <si>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</si>
  <si>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</si>
  <si>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</si>
  <si>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</si>
  <si>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</si>
  <si>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</si>
  <si>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</si>
  <si>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</si>
  <si>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</si>
  <si>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</si>
  <si>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</si>
  <si>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</si>
  <si>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</si>
  <si>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</si>
  <si>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</si>
  <si>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</si>
  <si>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</si>
  <si>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</si>
  <si>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</si>
  <si>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</si>
  <si>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</si>
  <si>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</si>
  <si>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</si>
  <si>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</si>
  <si>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</si>
  <si>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</si>
  <si>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</si>
  <si>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</si>
  <si>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</si>
  <si>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</si>
  <si>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</si>
  <si>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</si>
  <si>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</si>
  <si>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</si>
  <si>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</si>
  <si>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</si>
  <si>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</si>
  <si>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</si>
  <si>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</si>
  <si>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</si>
  <si>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</si>
  <si>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</si>
  <si>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</si>
  <si>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</si>
  <si>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</si>
  <si>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</si>
  <si>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</si>
  <si>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</si>
  <si>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</si>
  <si>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</si>
  <si>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</si>
  <si>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</si>
  <si>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</si>
  <si>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</si>
  <si>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</si>
  <si>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</si>
  <si>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</si>
  <si>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</si>
  <si>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</si>
  <si>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</si>
  <si>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</si>
  <si>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</si>
  <si>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</si>
  <si>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</si>
  <si>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</si>
  <si>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</si>
  <si>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</si>
  <si>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</si>
  <si>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</si>
  <si>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</si>
  <si>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</si>
  <si>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</si>
  <si>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</si>
  <si>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</si>
  <si>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</si>
  <si>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</si>
  <si>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</si>
  <si>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</si>
  <si>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</si>
  <si>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</si>
  <si>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</si>
  <si>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</si>
  <si>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</si>
  <si>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</si>
  <si>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</si>
  <si>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</si>
  <si>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</si>
  <si>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</si>
  <si>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</si>
  <si>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</si>
  <si>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</si>
  <si>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</si>
  <si>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</si>
  <si>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</si>
  <si>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</si>
  <si>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</si>
  <si>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</si>
  <si>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</si>
  <si>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</si>
  <si>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</si>
  <si>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</si>
  <si>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</si>
  <si>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</si>
  <si>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</si>
  <si>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</si>
  <si>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</si>
  <si>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</si>
  <si>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</si>
  <si>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</si>
  <si>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</si>
  <si>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</si>
  <si>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</si>
  <si>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</si>
  <si>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</si>
  <si>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</si>
  <si>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</si>
  <si>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</si>
  <si>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</si>
  <si>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</si>
  <si>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</si>
  <si>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</si>
  <si>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</si>
  <si>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</si>
  <si>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</si>
  <si>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</si>
  <si>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</si>
  <si>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</si>
  <si>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</si>
  <si>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</si>
  <si>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</si>
  <si>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</si>
  <si>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</si>
  <si>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</si>
  <si>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</si>
  <si>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</si>
  <si>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</si>
  <si>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</si>
  <si>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</si>
  <si>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</si>
  <si>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</si>
  <si>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</si>
  <si>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</si>
  <si>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</si>
  <si>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</si>
  <si>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</si>
  <si>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</si>
  <si>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</si>
  <si>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</si>
  <si>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</si>
  <si>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</si>
  <si>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</si>
  <si>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</si>
  <si>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</si>
  <si>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</si>
  <si>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</si>
  <si>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</si>
  <si>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</si>
  <si>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</si>
  <si>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</si>
  <si>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</si>
  <si>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</si>
  <si>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</si>
  <si>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</si>
  <si>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</si>
  <si>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</si>
  <si>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</si>
  <si>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</si>
  <si>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</si>
  <si>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</si>
  <si>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</si>
  <si>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</si>
  <si>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</si>
  <si>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</si>
  <si>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</si>
  <si>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</si>
  <si>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</si>
  <si>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</si>
  <si>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</si>
  <si>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</si>
  <si>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</si>
  <si>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</si>
  <si>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</si>
  <si>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</si>
  <si>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</si>
  <si>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</si>
  <si>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</si>
  <si>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</si>
  <si>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</si>
  <si>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</si>
  <si>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</si>
  <si>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</si>
  <si>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</si>
  <si>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</si>
  <si>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</si>
  <si>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</si>
  <si>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</si>
  <si>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</si>
  <si>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</si>
  <si>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</si>
  <si>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</si>
  <si>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</si>
  <si>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</si>
  <si>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</si>
  <si>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</si>
  <si>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</si>
  <si>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</si>
  <si>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</si>
  <si>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</si>
  <si>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</si>
  <si>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</si>
  <si>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</si>
  <si>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</si>
  <si>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</si>
  <si>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</si>
  <si>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</si>
  <si>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</si>
  <si>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</si>
  <si>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</si>
  <si>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</si>
  <si>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</si>
  <si>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</si>
  <si>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</si>
  <si>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</si>
  <si>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</si>
  <si>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</si>
  <si>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</si>
  <si>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</si>
  <si>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</si>
  <si>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</si>
  <si>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</si>
  <si>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</si>
  <si>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</si>
  <si>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</si>
  <si>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</si>
  <si>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</si>
  <si>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</si>
  <si>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</si>
  <si>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</si>
  <si>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</si>
  <si>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</si>
  <si>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</si>
  <si>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</si>
  <si>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</si>
  <si>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</si>
  <si>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</si>
  <si>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</si>
  <si>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</si>
  <si>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</si>
  <si>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</si>
  <si>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</si>
  <si>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</si>
  <si>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</si>
  <si>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</si>
  <si>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</si>
  <si>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</si>
  <si>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</si>
  <si>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</si>
  <si>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</si>
  <si>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</si>
  <si>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</si>
  <si>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</si>
  <si>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</si>
  <si>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</si>
  <si>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</si>
  <si>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</si>
  <si>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</si>
  <si>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</si>
  <si>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</si>
  <si>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</si>
  <si>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</si>
  <si>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</si>
  <si>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</si>
  <si>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</si>
  <si>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</si>
  <si>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</si>
  <si>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</si>
  <si>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</si>
  <si>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</si>
  <si>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</si>
  <si>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</si>
  <si>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</si>
  <si>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</si>
  <si>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</si>
  <si>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</si>
  <si>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</si>
  <si>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</si>
  <si>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</si>
  <si>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</si>
  <si>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</si>
  <si>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</si>
  <si>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</si>
  <si>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</si>
  <si>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</si>
  <si>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</si>
  <si>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</si>
  <si>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</si>
  <si>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</si>
  <si>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</si>
  <si>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</si>
  <si>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</si>
  <si>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</si>
  <si>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</si>
  <si>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</si>
  <si>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</si>
  <si>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</si>
  <si>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</si>
  <si>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</si>
  <si>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</si>
  <si>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</si>
  <si>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</si>
  <si>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</si>
  <si>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</si>
  <si>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</si>
  <si>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</si>
  <si>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</si>
  <si>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</si>
  <si>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</si>
  <si>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</si>
  <si>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</si>
  <si>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</si>
  <si>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</si>
  <si>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</si>
  <si>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</si>
  <si>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</si>
  <si>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</si>
  <si>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</si>
  <si>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</si>
  <si>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</si>
  <si>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</si>
  <si>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</si>
  <si>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</si>
  <si>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</si>
  <si>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</si>
  <si>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</si>
  <si>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</si>
  <si>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</si>
  <si>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</si>
  <si>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</si>
  <si>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</si>
  <si>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</si>
  <si>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</si>
  <si>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</si>
  <si>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</si>
  <si>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</si>
  <si>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</si>
  <si>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</si>
  <si>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</si>
  <si>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</si>
  <si>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</si>
  <si>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</si>
  <si>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</si>
  <si>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</si>
  <si>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</si>
  <si>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</si>
  <si>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</si>
  <si>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</si>
  <si>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</si>
  <si>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</si>
  <si>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</si>
  <si>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</si>
  <si>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</si>
  <si>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</si>
  <si>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</si>
  <si>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</si>
  <si>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</si>
  <si>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</si>
  <si>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</si>
  <si>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</si>
  <si>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</si>
  <si>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</si>
  <si>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</si>
  <si>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</si>
  <si>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</si>
  <si>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</si>
  <si>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</si>
  <si>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</si>
  <si>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</si>
  <si>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</si>
  <si>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</si>
  <si>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</si>
  <si>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</si>
  <si>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</si>
  <si>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</si>
  <si>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</si>
  <si>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</si>
  <si>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</si>
  <si>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</si>
  <si>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</si>
  <si>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</si>
  <si>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</si>
  <si>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</si>
  <si>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</si>
  <si>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</si>
  <si>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</si>
  <si>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</si>
  <si>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</si>
  <si>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</si>
  <si>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</si>
  <si>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</si>
  <si>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</si>
  <si>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</si>
  <si>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</si>
  <si>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</si>
  <si>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</si>
  <si>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</si>
  <si>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</si>
  <si>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</si>
  <si>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</si>
  <si>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</si>
  <si>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</si>
  <si>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</si>
  <si>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</si>
  <si>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</si>
  <si>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</si>
  <si>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</si>
  <si>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</si>
  <si>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</si>
  <si>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</si>
  <si>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</si>
  <si>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</si>
  <si>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</si>
  <si>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</si>
  <si>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</si>
  <si>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</si>
  <si>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</si>
  <si>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</si>
  <si>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</si>
  <si>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</si>
  <si>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</si>
  <si>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</si>
  <si>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</si>
  <si>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</si>
  <si>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</si>
  <si>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</si>
  <si>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</si>
  <si>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</si>
  <si>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</si>
  <si>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</si>
  <si>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</si>
  <si>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</si>
  <si>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</si>
  <si>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</si>
  <si>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</si>
  <si>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</si>
  <si>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</si>
  <si>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</si>
  <si>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</si>
  <si>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</si>
  <si>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</si>
  <si>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</si>
  <si>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</si>
  <si>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</si>
  <si>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</si>
  <si>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</si>
  <si>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</si>
  <si>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</si>
  <si>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</si>
  <si>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</si>
  <si>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</si>
  <si>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</si>
  <si>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</si>
  <si>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</si>
  <si>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</si>
  <si>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</si>
  <si>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</si>
  <si>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</si>
  <si>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</si>
  <si>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</si>
  <si>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</si>
  <si>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</si>
  <si>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</si>
  <si>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</si>
  <si>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</si>
  <si>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</si>
  <si>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</si>
  <si>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</si>
  <si>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</si>
  <si>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</si>
  <si>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</si>
  <si>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</si>
  <si>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</si>
  <si>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</si>
  <si>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</si>
  <si>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</si>
  <si>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</si>
  <si>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</si>
  <si>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</si>
  <si>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</si>
  <si>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</si>
  <si>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</si>
  <si>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</si>
  <si>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</si>
  <si>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</si>
  <si>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</si>
  <si>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</si>
  <si>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</si>
  <si>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</si>
  <si>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</si>
  <si>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</si>
  <si>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</si>
  <si>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</si>
  <si>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</si>
  <si>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</si>
  <si>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</si>
  <si>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</si>
  <si>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</si>
  <si>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</si>
  <si>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</si>
  <si>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</si>
  <si>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</si>
  <si>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</si>
  <si>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</si>
  <si>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</si>
  <si>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</si>
  <si>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</si>
  <si>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</si>
  <si>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</si>
  <si>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</si>
  <si>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</si>
  <si>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</si>
  <si>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</si>
  <si>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</si>
  <si>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</si>
  <si>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</si>
  <si>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</si>
  <si>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</si>
  <si>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</si>
  <si>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</si>
  <si>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</si>
  <si>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</si>
  <si>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</si>
  <si>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</si>
  <si>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</si>
  <si>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</si>
  <si>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</si>
  <si>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</si>
  <si>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</si>
  <si>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</si>
  <si>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</si>
  <si>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</si>
  <si>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</si>
  <si>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</si>
  <si>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</si>
  <si>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</si>
  <si>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</si>
  <si>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</si>
  <si>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</si>
  <si>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</si>
  <si>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</si>
  <si>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</si>
  <si>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</si>
  <si>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</si>
  <si>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</si>
  <si>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</si>
  <si>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</si>
  <si>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</si>
  <si>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</si>
  <si>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</si>
  <si>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</si>
  <si>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</si>
  <si>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</si>
  <si>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</si>
  <si>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</si>
  <si>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</si>
  <si>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</si>
  <si>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</si>
  <si>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</si>
  <si>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</si>
  <si>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</si>
  <si>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</si>
  <si>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</si>
  <si>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</si>
  <si>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</si>
  <si>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</si>
  <si>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</si>
  <si>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</si>
  <si>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</si>
  <si>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</si>
  <si>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</si>
  <si>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</si>
  <si>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</si>
  <si>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</si>
  <si>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</si>
  <si>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</si>
  <si>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</si>
  <si>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</si>
  <si>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</si>
  <si>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</si>
  <si>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</si>
  <si>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</si>
  <si>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</si>
  <si>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</si>
  <si>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</si>
  <si>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</si>
  <si>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</si>
  <si>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</si>
  <si>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</si>
  <si>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</si>
  <si>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</si>
  <si>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</si>
  <si>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</si>
  <si>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</si>
  <si>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</si>
  <si>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</si>
  <si>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</si>
  <si>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</si>
  <si>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</si>
  <si>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</si>
  <si>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</si>
  <si>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</si>
  <si>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</si>
  <si>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</si>
  <si>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</si>
  <si>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</si>
  <si>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</si>
  <si>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</si>
  <si>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</si>
  <si>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</si>
  <si>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</si>
  <si>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</si>
  <si>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</si>
  <si>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</si>
  <si>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</si>
  <si>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</si>
  <si>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</si>
  <si>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</si>
  <si>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</si>
  <si>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</si>
  <si>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</si>
  <si>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</si>
  <si>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</si>
  <si>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</si>
  <si>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</si>
  <si>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</si>
  <si>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</si>
  <si>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</si>
  <si>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</si>
  <si>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</si>
  <si>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</si>
  <si>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</si>
  <si>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</si>
  <si>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</si>
  <si>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</si>
  <si>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</si>
  <si>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</si>
  <si>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</si>
  <si>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</si>
  <si>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</si>
  <si>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</si>
  <si>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</si>
  <si>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</si>
  <si>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</si>
  <si>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</si>
  <si>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</si>
  <si>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</si>
  <si>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</si>
  <si>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</si>
  <si>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</si>
  <si>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</si>
  <si>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</si>
  <si>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</si>
  <si>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</si>
  <si>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</si>
  <si>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</si>
  <si>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</si>
  <si>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</si>
  <si>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</si>
  <si>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</si>
  <si>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</si>
  <si>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</si>
  <si>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</si>
  <si>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</si>
  <si>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</si>
  <si>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</si>
  <si>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</si>
  <si>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</si>
  <si>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</si>
  <si>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</si>
  <si>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</si>
  <si>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</si>
  <si>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</si>
  <si>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</si>
  <si>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</si>
  <si>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</si>
  <si>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</si>
  <si>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</si>
  <si>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</si>
  <si>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</si>
  <si>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</si>
  <si>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</si>
  <si>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</si>
  <si>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</si>
  <si>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</si>
  <si>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</si>
  <si>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</si>
  <si>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</si>
  <si>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</si>
  <si>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</si>
  <si>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</si>
  <si>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</si>
  <si>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</si>
  <si>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</si>
  <si>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</si>
  <si>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</si>
  <si>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</si>
  <si>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</si>
  <si>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</si>
  <si>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</si>
  <si>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</si>
  <si>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</si>
  <si>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</si>
  <si>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</si>
  <si>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</si>
  <si>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</si>
  <si>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</si>
  <si>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</si>
  <si>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</si>
  <si>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</si>
  <si>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</si>
  <si>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</si>
  <si>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</si>
  <si>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</si>
  <si>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</si>
  <si>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</si>
  <si>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</si>
  <si>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</si>
  <si>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</si>
  <si>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</si>
  <si>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</si>
  <si>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</si>
  <si>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</si>
  <si>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</si>
  <si>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</si>
  <si>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</si>
  <si>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</si>
  <si>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</si>
  <si>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</si>
  <si>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</si>
  <si>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</si>
  <si>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</si>
  <si>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</si>
  <si>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</si>
  <si>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</si>
  <si>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</si>
  <si>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</si>
  <si>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</si>
  <si>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</si>
  <si>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</si>
  <si>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</si>
  <si>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</si>
  <si>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</si>
  <si>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</si>
  <si>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</si>
  <si>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</si>
  <si>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</si>
  <si>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</si>
  <si>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</si>
  <si>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</si>
  <si>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</si>
  <si>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</si>
  <si>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</si>
  <si>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</si>
  <si>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</si>
  <si>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</si>
  <si>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</si>
  <si>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</si>
  <si>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</si>
  <si>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</si>
  <si>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</si>
  <si>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</si>
  <si>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</si>
  <si>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</si>
  <si>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</si>
  <si>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</si>
  <si>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</si>
  <si>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</si>
  <si>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</si>
  <si>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</si>
  <si>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</si>
  <si>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</si>
  <si>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</si>
  <si>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</si>
  <si>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</si>
  <si>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</si>
  <si>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</si>
  <si>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</si>
  <si>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</si>
  <si>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</si>
  <si>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</si>
  <si>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</si>
  <si>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</si>
  <si>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</si>
  <si>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</si>
  <si>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</si>
  <si>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</si>
  <si>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</si>
  <si>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</si>
  <si>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</si>
  <si>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</si>
  <si>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</si>
  <si>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</si>
  <si>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</si>
  <si>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</si>
  <si>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</si>
  <si>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</si>
  <si>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</si>
  <si>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</si>
  <si>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</si>
  <si>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</si>
  <si>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</si>
  <si>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</si>
  <si>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</si>
  <si>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</si>
  <si>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</si>
  <si>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</si>
  <si>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</si>
  <si>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</si>
  <si>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</si>
  <si>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</si>
  <si>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</si>
  <si>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</si>
  <si>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</si>
  <si>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</si>
  <si>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</si>
  <si>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</si>
  <si>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</si>
  <si>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</si>
  <si>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</si>
  <si>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</si>
  <si>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</si>
  <si>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</si>
  <si>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</si>
  <si>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</si>
  <si>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</si>
  <si>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</si>
  <si>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</si>
  <si>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</si>
  <si>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</si>
  <si>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</si>
  <si>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</si>
  <si>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</si>
  <si>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</si>
  <si>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</si>
  <si>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</si>
  <si>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</si>
  <si>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</si>
  <si>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</si>
  <si>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</si>
  <si>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</si>
  <si>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</si>
  <si>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</si>
  <si>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</si>
  <si>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</si>
  <si>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</si>
  <si>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</si>
  <si>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</si>
  <si>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</si>
  <si>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</si>
  <si>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</si>
  <si>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</si>
  <si>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</si>
  <si>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</si>
  <si>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</si>
  <si>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</si>
  <si>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</si>
  <si>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</si>
  <si>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</si>
  <si>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</si>
  <si>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</si>
  <si>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</si>
  <si>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</si>
  <si>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</si>
  <si>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</si>
  <si>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</si>
  <si>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</si>
  <si>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</si>
  <si>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</si>
  <si>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</si>
  <si>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</si>
  <si>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</si>
  <si>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</si>
  <si>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</si>
  <si>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</si>
  <si>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</si>
  <si>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</si>
  <si>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</si>
  <si>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</si>
  <si>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</si>
  <si>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</si>
  <si>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</si>
  <si>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</si>
  <si>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</si>
  <si>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</si>
  <si>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</si>
  <si>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</si>
  <si>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</si>
  <si>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</si>
  <si>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</si>
  <si>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</si>
  <si>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</si>
  <si>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</si>
  <si>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</si>
  <si>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</si>
  <si>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</si>
  <si>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</si>
  <si>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</si>
  <si>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</si>
  <si>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</si>
  <si>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</si>
  <si>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</si>
  <si>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</si>
  <si>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</si>
  <si>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</si>
  <si>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</si>
  <si>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</si>
  <si>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</si>
  <si>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</si>
  <si>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</si>
  <si>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</si>
  <si>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</si>
  <si>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</si>
  <si>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</si>
  <si>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</si>
  <si>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</si>
  <si>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</si>
  <si>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</si>
  <si>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</si>
  <si>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</si>
  <si>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</si>
  <si>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</si>
  <si>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</si>
  <si>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</si>
  <si>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</si>
  <si>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</si>
  <si>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</si>
  <si>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</si>
  <si>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</si>
  <si>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</si>
  <si>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</si>
  <si>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</si>
  <si>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</si>
  <si>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</si>
  <si>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</si>
  <si>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</si>
  <si>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</si>
  <si>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</si>
  <si>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</si>
  <si>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</si>
  <si>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</si>
  <si>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</si>
  <si>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</si>
  <si>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</si>
  <si>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</si>
  <si>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</si>
  <si>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</si>
  <si>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</si>
  <si>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</si>
  <si>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</si>
  <si>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</si>
  <si>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</si>
  <si>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</si>
  <si>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</si>
  <si>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</si>
  <si>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</si>
  <si>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</si>
  <si>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</si>
  <si>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</si>
  <si>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</si>
  <si>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</si>
  <si>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</si>
  <si>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</si>
  <si>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</si>
  <si>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</si>
  <si>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</si>
  <si>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</si>
  <si>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</si>
  <si>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</si>
  <si>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</si>
  <si>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</si>
  <si>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</si>
  <si>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</si>
  <si>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</si>
  <si>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</si>
  <si>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</si>
  <si>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</si>
  <si>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</si>
  <si>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</si>
  <si>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</si>
  <si>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</si>
  <si>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</si>
  <si>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</si>
  <si>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</si>
  <si>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</si>
  <si>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</si>
  <si>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</si>
  <si>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</si>
  <si>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</si>
  <si>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</si>
  <si>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</si>
  <si>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</si>
  <si>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</si>
  <si>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</si>
  <si>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</si>
  <si>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</si>
  <si>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</si>
  <si>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</si>
  <si>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</si>
  <si>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</si>
  <si>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</si>
  <si>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</si>
  <si>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</si>
  <si>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</si>
  <si>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</si>
  <si>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</si>
  <si>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</si>
  <si>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</si>
  <si>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</si>
  <si>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</si>
  <si>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</si>
  <si>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</si>
  <si>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</si>
  <si>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</si>
  <si>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</si>
  <si>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</si>
  <si>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</si>
  <si>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</si>
  <si>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</si>
  <si>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</si>
  <si>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</si>
  <si>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</si>
  <si>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</si>
  <si>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</si>
  <si>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</si>
  <si>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</si>
  <si>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</si>
  <si>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</si>
  <si>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</si>
  <si>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</si>
  <si>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</si>
  <si>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</si>
  <si>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</si>
  <si>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</si>
  <si>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</si>
  <si>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</si>
  <si>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</si>
  <si>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</si>
  <si>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</si>
  <si>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</si>
  <si>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</si>
  <si>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</si>
  <si>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</si>
  <si>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</si>
  <si>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</si>
  <si>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</si>
  <si>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</si>
  <si>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</si>
  <si>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</si>
  <si>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</si>
  <si>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</si>
  <si>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</si>
  <si>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</si>
  <si>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</si>
  <si>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</si>
  <si>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</si>
  <si>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</si>
  <si>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</si>
  <si>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</si>
  <si>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</si>
  <si>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</si>
  <si>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</si>
  <si>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</si>
  <si>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</si>
  <si>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</si>
  <si>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</si>
  <si>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</si>
  <si>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</si>
  <si>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</si>
  <si>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</si>
  <si>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</si>
  <si>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</si>
  <si>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</si>
  <si>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</si>
  <si>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</si>
  <si>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</si>
  <si>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</si>
  <si>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</si>
  <si>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</si>
  <si>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</si>
  <si>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</si>
  <si>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</si>
  <si>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</si>
  <si>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</si>
  <si>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</si>
  <si>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</si>
  <si>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</si>
  <si>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</si>
  <si>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</si>
  <si>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</si>
  <si>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</si>
  <si>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</si>
  <si>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</si>
  <si>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</si>
  <si>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</si>
  <si>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</si>
  <si>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</si>
  <si>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</si>
  <si>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</si>
  <si>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</si>
  <si>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</si>
  <si>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</si>
  <si>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</si>
  <si>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</si>
  <si>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</si>
  <si>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</si>
  <si>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</si>
  <si>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</si>
  <si>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</si>
  <si>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</si>
  <si>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</si>
  <si>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</si>
  <si>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</si>
  <si>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</si>
  <si>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</si>
  <si>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</si>
  <si>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</si>
  <si>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</si>
  <si>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</si>
  <si>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</si>
  <si>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</si>
  <si>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</si>
  <si>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</si>
  <si>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</si>
  <si>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</si>
  <si>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</si>
  <si>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</si>
  <si>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</si>
  <si>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</si>
  <si>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</si>
  <si>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</si>
  <si>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</si>
  <si>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</si>
  <si>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</si>
  <si>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</si>
  <si>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</si>
  <si>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</si>
  <si>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</si>
  <si>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</si>
  <si>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</si>
  <si>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</si>
  <si>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</si>
  <si>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</si>
  <si>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</si>
  <si>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</si>
  <si>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</si>
  <si>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</si>
  <si>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</si>
  <si>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</si>
  <si>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</si>
  <si>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</si>
  <si>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</si>
  <si>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</si>
  <si>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</si>
  <si>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</si>
  <si>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</si>
  <si>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</si>
  <si>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</si>
  <si>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</si>
  <si>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</si>
  <si>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</si>
  <si>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</si>
  <si>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</si>
  <si>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</si>
  <si>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</si>
  <si>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</si>
  <si>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</si>
  <si>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</si>
  <si>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</si>
  <si>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</si>
  <si>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</si>
  <si>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</si>
  <si>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</si>
  <si>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</si>
  <si>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</si>
  <si>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</si>
  <si>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</si>
  <si>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</si>
  <si>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</si>
  <si>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</si>
  <si>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</si>
  <si>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</si>
  <si>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</si>
  <si>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</si>
  <si>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</si>
  <si>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</si>
  <si>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</si>
  <si>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</si>
  <si>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</si>
  <si>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</si>
  <si>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</si>
  <si>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</si>
  <si>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</si>
  <si>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</si>
  <si>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</si>
  <si>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</si>
  <si>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</si>
  <si>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</si>
  <si>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</si>
  <si>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</si>
  <si>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</si>
  <si>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</si>
  <si>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</si>
  <si>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</si>
  <si>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</si>
  <si>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</si>
  <si>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</si>
  <si>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</si>
  <si>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</si>
  <si>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</si>
  <si>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</si>
  <si>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</si>
  <si>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</si>
  <si>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</si>
  <si>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</si>
  <si>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</si>
  <si>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</si>
  <si>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</si>
  <si>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</si>
  <si>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</si>
  <si>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</si>
  <si>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</si>
  <si>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</si>
  <si>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</si>
  <si>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</si>
  <si>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</si>
  <si>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</si>
  <si>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</si>
  <si>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</si>
  <si>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</si>
  <si>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</si>
  <si>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</si>
  <si>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</si>
  <si>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</si>
  <si>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</si>
  <si>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</si>
  <si>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</si>
  <si>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</si>
  <si>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</si>
  <si>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</si>
  <si>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</si>
  <si>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</si>
  <si>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</si>
  <si>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</si>
  <si>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</si>
  <si>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</si>
  <si>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</si>
  <si>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</si>
  <si>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</si>
  <si>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</si>
  <si>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</si>
  <si>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</si>
  <si>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</si>
  <si>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</si>
  <si>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</si>
  <si>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</si>
  <si>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</si>
  <si>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</si>
  <si>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</si>
  <si>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</si>
  <si>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</si>
  <si>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</si>
  <si>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</si>
  <si>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</si>
  <si>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</si>
  <si>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</si>
  <si>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</si>
  <si>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</si>
  <si>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</si>
  <si>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</si>
  <si>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</si>
  <si>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</si>
  <si>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</si>
  <si>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</si>
  <si>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</si>
  <si>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</si>
  <si>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</si>
  <si>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</si>
  <si>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</si>
  <si>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</si>
  <si>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</si>
  <si>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</si>
  <si>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</si>
  <si>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</si>
  <si>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</si>
  <si>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</si>
  <si>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</si>
  <si>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</si>
  <si>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</si>
  <si>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</si>
  <si>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</si>
  <si>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</si>
  <si>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</si>
  <si>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</si>
  <si>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</si>
  <si>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</si>
  <si>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</si>
  <si>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</si>
  <si>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</si>
  <si>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</si>
  <si>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</si>
  <si>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</si>
  <si>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</si>
  <si>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</si>
  <si>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</si>
  <si>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</si>
  <si>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</si>
  <si>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</si>
  <si>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</si>
  <si>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</si>
  <si>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</si>
  <si>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</si>
  <si>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</si>
  <si>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</si>
  <si>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</si>
  <si>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</si>
  <si>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</si>
  <si>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</si>
  <si>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</si>
  <si>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</si>
  <si>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</si>
  <si>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</si>
  <si>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</si>
  <si>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</si>
  <si>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</si>
  <si>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</si>
  <si>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</si>
  <si>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</si>
  <si>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</si>
  <si>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</si>
  <si>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</si>
  <si>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</si>
  <si>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</si>
  <si>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</si>
  <si>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</si>
  <si>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</si>
  <si>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</si>
  <si>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</si>
  <si>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</si>
  <si>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</si>
  <si>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</si>
  <si>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</si>
  <si>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</si>
  <si>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</si>
  <si>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</si>
  <si>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</si>
  <si>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</si>
  <si>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</si>
  <si>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</si>
  <si>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</si>
  <si>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</si>
  <si>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</si>
  <si>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</si>
  <si>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</si>
  <si>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</si>
  <si>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</si>
  <si>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</si>
  <si>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</si>
  <si>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</si>
  <si>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</si>
  <si>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</si>
  <si>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</si>
  <si>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</si>
  <si>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</si>
  <si>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</si>
  <si>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</si>
  <si>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</si>
  <si>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</si>
  <si>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</si>
  <si>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</si>
  <si>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</si>
  <si>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</si>
  <si>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</si>
  <si>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</si>
  <si>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</si>
  <si>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</si>
  <si>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</si>
  <si>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</si>
  <si>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</si>
  <si>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</si>
  <si>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</si>
  <si>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</si>
  <si>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</si>
  <si>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</si>
  <si>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</si>
  <si>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</si>
  <si>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</si>
  <si>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</si>
  <si>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</si>
  <si>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</si>
  <si>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</si>
  <si>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</si>
  <si>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</si>
  <si>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</si>
  <si>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</si>
  <si>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</si>
  <si>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</si>
  <si>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</si>
  <si>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</si>
  <si>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</si>
  <si>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</si>
  <si>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</si>
  <si>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</si>
  <si>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</si>
  <si>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</si>
  <si>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</si>
  <si>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</si>
  <si>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</si>
  <si>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</si>
  <si>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</si>
  <si>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</si>
  <si>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</si>
  <si>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</si>
  <si>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</si>
  <si>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</si>
  <si>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</si>
  <si>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</si>
  <si>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</si>
  <si>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</si>
  <si>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</si>
  <si>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</si>
  <si>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</si>
  <si>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</si>
  <si>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</si>
  <si>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</si>
  <si>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</si>
  <si>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</si>
  <si>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</si>
  <si>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</si>
  <si>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</si>
  <si>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</si>
  <si>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</si>
  <si>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</si>
  <si>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</si>
  <si>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</si>
  <si>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</si>
  <si>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</si>
  <si>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</si>
  <si>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</si>
  <si>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</si>
  <si>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</si>
  <si>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</si>
  <si>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</si>
  <si>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</si>
  <si>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</si>
  <si>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</si>
  <si>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</si>
  <si>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</si>
  <si>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</si>
  <si>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</si>
  <si>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</si>
  <si>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</si>
  <si>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</si>
  <si>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</si>
  <si>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</si>
  <si>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</si>
  <si>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</si>
  <si>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</si>
  <si>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</si>
  <si>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</si>
  <si>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</si>
  <si>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</si>
  <si>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</si>
  <si>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</si>
  <si>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</si>
  <si>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</si>
  <si>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</si>
  <si>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</si>
  <si>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</si>
  <si>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</si>
  <si>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</si>
  <si>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</si>
  <si>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</si>
  <si>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</si>
  <si>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</si>
  <si>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</si>
  <si>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</si>
  <si>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</si>
  <si>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</si>
  <si>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</si>
  <si>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</si>
  <si>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</si>
  <si>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</si>
  <si>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</si>
  <si>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</si>
  <si>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</si>
  <si>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</si>
  <si>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</si>
  <si>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</si>
  <si>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</si>
  <si>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</si>
  <si>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</si>
  <si>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</si>
  <si>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</si>
  <si>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</si>
  <si>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</si>
  <si>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</si>
  <si>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</si>
  <si>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</si>
  <si>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</si>
  <si>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</si>
  <si>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</si>
  <si>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</si>
  <si>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</si>
  <si>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</si>
  <si>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</si>
  <si>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</si>
  <si>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</si>
  <si>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</si>
  <si>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</si>
  <si>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</si>
  <si>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</si>
  <si>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</si>
  <si>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</si>
  <si>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</si>
  <si>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</si>
  <si>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</si>
  <si>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</si>
  <si>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</si>
  <si>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</si>
  <si>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</si>
  <si>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</si>
  <si>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</si>
  <si>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</si>
  <si>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</si>
  <si>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</si>
  <si>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</si>
  <si>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</si>
  <si>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</si>
  <si>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</si>
  <si>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</si>
  <si>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</si>
  <si>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</si>
  <si>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</si>
  <si>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</si>
  <si>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</si>
  <si>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</si>
  <si>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</si>
  <si>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</si>
  <si>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</si>
  <si>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</si>
  <si>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</si>
  <si>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</si>
  <si>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</si>
  <si>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</si>
  <si>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</si>
  <si>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</si>
  <si>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</si>
  <si>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</si>
  <si>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</si>
  <si>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</si>
  <si>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</si>
  <si>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</si>
  <si>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</si>
  <si>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</si>
  <si>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</si>
  <si>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</si>
  <si>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</si>
  <si>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</si>
  <si>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</si>
  <si>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</si>
  <si>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</si>
  <si>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</si>
  <si>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</si>
  <si>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</si>
  <si>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</si>
  <si>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</si>
  <si>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</si>
  <si>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</si>
  <si>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</si>
  <si>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</si>
  <si>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</si>
  <si>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</si>
  <si>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</si>
  <si>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</si>
  <si>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</si>
  <si>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</si>
  <si>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</si>
  <si>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</si>
  <si>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</si>
  <si>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</si>
  <si>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</si>
  <si>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</si>
  <si>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</si>
  <si>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</si>
  <si>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</si>
  <si>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</si>
  <si>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</si>
  <si>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</si>
  <si>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</si>
  <si>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</si>
  <si>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</si>
  <si>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</si>
  <si>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</si>
  <si>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</si>
  <si>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</si>
  <si>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</si>
  <si>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</si>
  <si>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</si>
  <si>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</si>
  <si>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</si>
  <si>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</si>
  <si>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</si>
  <si>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</si>
  <si>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</si>
  <si>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</si>
  <si>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</si>
  <si>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</si>
  <si>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</si>
  <si>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</si>
  <si>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</si>
  <si>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</si>
  <si>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</si>
  <si>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</si>
  <si>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</si>
  <si>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</si>
  <si>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</si>
  <si>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</si>
  <si>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</si>
  <si>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</si>
  <si>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</si>
  <si>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</si>
  <si>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</si>
  <si>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</si>
  <si>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</si>
  <si>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</si>
  <si>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</si>
  <si>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</si>
  <si>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</si>
  <si>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</si>
  <si>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</si>
  <si>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</si>
  <si>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</si>
  <si>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</si>
  <si>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</si>
  <si>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</si>
  <si>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</si>
  <si>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</si>
  <si>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</si>
  <si>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</si>
  <si>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</si>
  <si>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</si>
  <si>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</si>
  <si>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</si>
  <si>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</si>
  <si>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</si>
  <si>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</si>
  <si>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</si>
  <si>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</si>
  <si>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</si>
  <si>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</si>
  <si>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</si>
  <si>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</si>
  <si>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</si>
  <si>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</si>
  <si>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</si>
  <si>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</si>
  <si>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</si>
  <si>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</si>
  <si>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</si>
  <si>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</si>
  <si>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</si>
  <si>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</si>
  <si>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</si>
  <si>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</si>
  <si>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</si>
  <si>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</si>
  <si>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</si>
  <si>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</si>
  <si>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</si>
  <si>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</si>
  <si>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</si>
  <si>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</si>
  <si>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</si>
  <si>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</si>
  <si>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</si>
  <si>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</si>
  <si>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</si>
  <si>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</si>
  <si>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</si>
  <si>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</si>
  <si>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</si>
  <si>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</si>
  <si>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</si>
  <si>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</si>
  <si>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</si>
  <si>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</si>
  <si>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</si>
  <si>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</si>
  <si>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</si>
  <si>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</si>
  <si>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</si>
  <si>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</si>
  <si>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</si>
  <si>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</si>
  <si>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</si>
  <si>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</si>
  <si>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</si>
  <si>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</si>
  <si>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</si>
  <si>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</si>
  <si>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</si>
  <si>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</si>
  <si>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</si>
  <si>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</si>
  <si>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</si>
  <si>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</si>
  <si>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</si>
  <si>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</si>
  <si>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</si>
  <si>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</si>
  <si>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</si>
  <si>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</si>
  <si>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</si>
  <si>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</si>
  <si>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</si>
  <si>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</si>
  <si>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</si>
  <si>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</si>
  <si>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</si>
  <si>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</si>
  <si>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</si>
  <si>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</si>
  <si>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</si>
  <si>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</si>
  <si>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</si>
  <si>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</si>
  <si>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</si>
  <si>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</si>
  <si>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</si>
  <si>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</si>
  <si>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</si>
  <si>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</si>
  <si>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</si>
  <si>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</si>
  <si>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</si>
  <si>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</si>
  <si>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</si>
  <si>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</si>
  <si>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</si>
  <si>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</si>
  <si>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</si>
  <si>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</si>
  <si>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</si>
  <si>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</si>
  <si>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</si>
  <si>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</si>
  <si>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</si>
  <si>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</si>
  <si>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</si>
  <si>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</si>
  <si>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</si>
  <si>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</si>
  <si>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</si>
  <si>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</si>
  <si>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</si>
  <si>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</si>
  <si>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</si>
  <si>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</si>
  <si>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</si>
  <si>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</si>
  <si>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</si>
  <si>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</si>
  <si>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</si>
  <si>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</si>
  <si>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</si>
  <si>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</si>
  <si>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</si>
  <si>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</si>
  <si>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</si>
  <si>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</si>
  <si>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</si>
  <si>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</si>
  <si>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</si>
  <si>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</si>
  <si>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</si>
  <si>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</si>
  <si>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</si>
  <si>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</si>
  <si>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</si>
  <si>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</si>
  <si>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</si>
  <si>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</si>
  <si>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</si>
  <si>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</si>
  <si>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</si>
  <si>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</si>
  <si>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</si>
  <si>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</si>
  <si>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</si>
  <si>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</si>
  <si>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</si>
  <si>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</si>
  <si>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</si>
  <si>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</si>
  <si>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</si>
  <si>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</si>
  <si>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</si>
  <si>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</si>
  <si>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</si>
  <si>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</si>
  <si>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</si>
  <si>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</si>
  <si>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</si>
  <si>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</si>
  <si>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</si>
  <si>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</si>
  <si>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</si>
  <si>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</si>
  <si>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</si>
  <si>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</si>
  <si>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</si>
  <si>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</si>
  <si>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</si>
  <si>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</si>
  <si>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</si>
  <si>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</si>
  <si>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</si>
  <si>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</si>
  <si>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</si>
  <si>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</si>
  <si>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</si>
  <si>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</si>
  <si>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</si>
  <si>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</si>
  <si>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</si>
  <si>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</si>
  <si>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</si>
  <si>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</si>
  <si>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</si>
  <si>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</si>
  <si>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</si>
  <si>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</si>
  <si>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</si>
  <si>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</si>
  <si>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</si>
  <si>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</si>
  <si>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</si>
  <si>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</si>
  <si>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</si>
  <si>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</si>
  <si>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</si>
  <si>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</si>
  <si>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</si>
  <si>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</si>
  <si>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</si>
  <si>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</si>
  <si>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</si>
  <si>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</si>
  <si>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</si>
  <si>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</si>
  <si>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</si>
  <si>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</si>
  <si>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</si>
  <si>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</si>
  <si>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</si>
  <si>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</si>
  <si>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</si>
  <si>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</si>
  <si>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</si>
  <si>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</si>
  <si>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</si>
  <si>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</si>
  <si>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</si>
  <si>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</si>
  <si>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</si>
  <si>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</si>
  <si>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</si>
  <si>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</si>
  <si>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</si>
  <si>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</si>
  <si>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</si>
  <si>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</si>
  <si>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</si>
  <si>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</si>
  <si>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</si>
  <si>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</si>
  <si>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</si>
  <si>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</si>
  <si>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</si>
  <si>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</si>
  <si>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</si>
  <si>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</si>
  <si>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</si>
  <si>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</si>
  <si>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</si>
  <si>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</si>
  <si>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</si>
  <si>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</si>
  <si>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</si>
  <si>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</si>
  <si>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</si>
  <si>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</si>
  <si>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</si>
  <si>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</si>
  <si>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</si>
  <si>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</si>
  <si>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</si>
  <si>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</si>
  <si>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</si>
  <si>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</si>
  <si>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</si>
  <si>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</si>
  <si>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</si>
  <si>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</si>
  <si>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</si>
  <si>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</si>
  <si>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</si>
  <si>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</si>
  <si>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</si>
  <si>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</si>
  <si>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</si>
  <si>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</si>
  <si>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</si>
  <si>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</si>
  <si>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</si>
  <si>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</si>
  <si>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</si>
  <si>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</si>
  <si>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</si>
  <si>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</si>
  <si>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</si>
  <si>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</si>
  <si>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</si>
  <si>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</si>
  <si>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</si>
  <si>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</si>
  <si>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</si>
  <si>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</si>
  <si>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</si>
  <si>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</si>
  <si>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</si>
  <si>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</si>
  <si>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</si>
  <si>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</si>
  <si>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</si>
  <si>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</si>
  <si>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</si>
  <si>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</si>
  <si>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</si>
  <si>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</si>
  <si>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</si>
  <si>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</si>
  <si>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</si>
  <si>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</si>
  <si>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</si>
  <si>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</si>
  <si>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</si>
  <si>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</si>
  <si>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</si>
  <si>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</si>
  <si>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</si>
  <si>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</si>
  <si>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</si>
  <si>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</si>
  <si>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</si>
  <si>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</si>
  <si>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</si>
  <si>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</si>
  <si>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</si>
  <si>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</si>
  <si>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</si>
  <si>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</si>
  <si>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</si>
  <si>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</si>
  <si>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</si>
  <si>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</si>
  <si>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</si>
  <si>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</si>
  <si>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</si>
  <si>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</si>
  <si>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</si>
  <si>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</si>
  <si>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</si>
  <si>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</si>
  <si>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</si>
  <si>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</si>
  <si>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</si>
  <si>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</si>
  <si>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</si>
  <si>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</si>
  <si>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</si>
  <si>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</si>
  <si>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</si>
  <si>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</si>
  <si>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</si>
  <si>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</si>
  <si>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</si>
  <si>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</si>
  <si>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</si>
  <si>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</si>
  <si>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</si>
  <si>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</si>
  <si>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</si>
  <si>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</si>
  <si>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</si>
  <si>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</si>
  <si>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</si>
  <si>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</si>
  <si>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</si>
  <si>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</si>
  <si>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</si>
  <si>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</si>
  <si>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</si>
  <si>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</si>
  <si>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</si>
  <si>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</si>
  <si>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</si>
  <si>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</si>
  <si>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</si>
  <si>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</si>
  <si>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</si>
  <si>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</si>
  <si>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</si>
  <si>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</si>
  <si>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</si>
  <si>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</si>
  <si>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</si>
  <si>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</si>
  <si>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</si>
  <si>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</si>
  <si>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</si>
  <si>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</si>
  <si>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</si>
  <si>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</si>
  <si>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</si>
  <si>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</si>
  <si>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</si>
  <si>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</si>
  <si>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</si>
  <si>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</si>
  <si>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</si>
  <si>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</si>
  <si>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</si>
  <si>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</si>
  <si>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</si>
  <si>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</si>
  <si>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</si>
  <si>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</si>
  <si>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</si>
  <si>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</si>
  <si>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</si>
  <si>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</si>
  <si>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</si>
  <si>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</si>
  <si>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</si>
  <si>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</si>
  <si>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</si>
  <si>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</si>
  <si>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</si>
  <si>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</si>
  <si>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</si>
  <si>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</si>
  <si>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</si>
  <si>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</si>
  <si>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</si>
  <si>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</si>
  <si>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</si>
  <si>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</si>
  <si>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</si>
  <si>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</si>
  <si>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</si>
  <si>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</si>
  <si>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</si>
  <si>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</si>
  <si>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</si>
  <si>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</si>
  <si>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</si>
  <si>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</si>
  <si>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</si>
  <si>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</si>
  <si>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</si>
  <si>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</si>
  <si>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</si>
  <si>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</si>
  <si>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</si>
  <si>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</si>
  <si>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</si>
  <si>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</si>
  <si>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</si>
  <si>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</si>
  <si>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</si>
  <si>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</si>
  <si>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</si>
  <si>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</si>
  <si>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</si>
  <si>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</si>
  <si>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</si>
  <si>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</si>
  <si>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</si>
  <si>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</si>
  <si>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</si>
  <si>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</si>
  <si>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</si>
  <si>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</si>
  <si>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</si>
  <si>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</si>
  <si>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</si>
  <si>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</si>
  <si>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</si>
  <si>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</si>
  <si>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</si>
  <si>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</si>
  <si>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</si>
  <si>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</si>
  <si>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</si>
  <si>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</si>
  <si>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</si>
  <si>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</si>
  <si>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</si>
  <si>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</si>
  <si>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</si>
  <si>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</si>
  <si>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</si>
  <si>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</si>
  <si>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</si>
  <si>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</si>
  <si>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</si>
  <si>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</si>
  <si>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</si>
  <si>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</si>
  <si>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</si>
  <si>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</si>
  <si>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</si>
  <si>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</si>
  <si>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</si>
  <si>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</si>
  <si>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</si>
  <si>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</si>
  <si>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</si>
  <si>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</si>
  <si>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</si>
  <si>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</si>
  <si>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</si>
  <si>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</si>
  <si>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</si>
  <si>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</si>
  <si>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</si>
  <si>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</si>
  <si>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</si>
  <si>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</si>
  <si>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</si>
  <si>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</si>
  <si>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</si>
  <si>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</si>
  <si>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</si>
  <si>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</si>
  <si>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</si>
  <si>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</si>
  <si>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</si>
  <si>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</si>
  <si>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</si>
  <si>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</si>
  <si>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</si>
  <si>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</si>
  <si>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</si>
  <si>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</si>
  <si>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</si>
  <si>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</si>
  <si>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</si>
  <si>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</si>
  <si>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</si>
  <si>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</si>
  <si>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</si>
  <si>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</si>
  <si>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</si>
  <si>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</si>
  <si>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</si>
  <si>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</si>
  <si>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</si>
  <si>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</si>
  <si>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</si>
  <si>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</si>
  <si>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</si>
  <si>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</si>
  <si>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</si>
  <si>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</si>
  <si>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</si>
  <si>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</si>
  <si>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</si>
  <si>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</si>
  <si>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</si>
  <si>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</si>
  <si>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</si>
  <si>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</si>
  <si>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</si>
  <si>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</si>
  <si>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</si>
  <si>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</si>
  <si>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</si>
  <si>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</si>
  <si>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</si>
  <si>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</si>
  <si>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</si>
  <si>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</si>
  <si>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</si>
  <si>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</si>
  <si>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</si>
  <si>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</si>
  <si>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</si>
  <si>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</si>
  <si>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</si>
  <si>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</si>
  <si>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</si>
  <si>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</si>
  <si>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</si>
  <si>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</si>
  <si>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</si>
  <si>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</si>
  <si>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</si>
  <si>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</si>
  <si>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</si>
  <si>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</si>
  <si>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</si>
  <si>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</si>
  <si>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</si>
  <si>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</si>
  <si>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</si>
  <si>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</si>
  <si>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</si>
  <si>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</si>
  <si>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</si>
  <si>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</si>
  <si>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</si>
  <si>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</si>
  <si>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</si>
  <si>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</si>
  <si>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</si>
  <si>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</si>
  <si>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</si>
  <si>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</si>
  <si>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</si>
  <si>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</si>
  <si>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</si>
  <si>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</si>
  <si>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</si>
  <si>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</si>
  <si>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</si>
  <si>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</si>
  <si>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</si>
  <si>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</si>
  <si>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</si>
  <si>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</si>
  <si>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</si>
  <si>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</si>
  <si>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</si>
  <si>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</si>
  <si>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</si>
  <si>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</si>
  <si>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</si>
  <si>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</si>
  <si>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</si>
  <si>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</si>
  <si>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</si>
  <si>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</si>
  <si>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</si>
  <si>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</si>
  <si>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</si>
  <si>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</si>
  <si>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</si>
  <si>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</si>
  <si>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</si>
  <si>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</si>
  <si>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</si>
  <si>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</si>
  <si>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</si>
  <si>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</si>
  <si>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</si>
  <si>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</si>
  <si>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</si>
  <si>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</si>
  <si>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</si>
  <si>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</si>
  <si>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</si>
  <si>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</si>
  <si>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</si>
  <si>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</si>
  <si>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</si>
  <si>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</si>
  <si>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</si>
  <si>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</si>
  <si>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</si>
  <si>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</si>
  <si>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</si>
  <si>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</si>
  <si>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</si>
  <si>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</si>
  <si>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</si>
  <si>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</si>
  <si>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</si>
  <si>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</si>
  <si>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</si>
  <si>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</si>
  <si>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</si>
  <si>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</si>
  <si>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</si>
  <si>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</si>
  <si>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</si>
  <si>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</si>
  <si>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</si>
  <si>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</si>
  <si>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</si>
  <si>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</si>
  <si>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</si>
  <si>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</si>
  <si>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</si>
  <si>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</si>
  <si>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</si>
  <si>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</si>
  <si>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</si>
  <si>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</si>
  <si>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</si>
  <si>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</si>
  <si>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</si>
  <si>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</si>
  <si>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</si>
  <si>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</si>
  <si>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</si>
  <si>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</si>
  <si>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</si>
  <si>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</si>
  <si>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</si>
  <si>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</si>
  <si>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</si>
  <si>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</si>
  <si>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</si>
  <si>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</si>
  <si>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</si>
  <si>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</si>
  <si>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</si>
  <si>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</si>
  <si>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</si>
  <si>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</si>
  <si>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</si>
  <si>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</si>
  <si>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</si>
  <si>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</si>
  <si>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</si>
  <si>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</si>
  <si>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</si>
  <si>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</si>
  <si>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</si>
  <si>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</si>
  <si>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</si>
  <si>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</si>
  <si>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</si>
  <si>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</si>
  <si>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</si>
  <si>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</si>
  <si>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</si>
  <si>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</si>
  <si>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</si>
  <si>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</si>
  <si>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</si>
  <si>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</si>
  <si>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</si>
  <si>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</si>
  <si>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</si>
  <si>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</si>
  <si>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</si>
  <si>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</si>
  <si>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</si>
  <si>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</si>
  <si>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</si>
  <si>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</si>
  <si>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</si>
  <si>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</si>
  <si>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</si>
  <si>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</si>
  <si>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</si>
  <si>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</si>
  <si>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</si>
  <si>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</si>
  <si>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</si>
  <si>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</si>
  <si>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</si>
  <si>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</si>
  <si>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</si>
  <si>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</si>
  <si>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</si>
  <si>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</si>
  <si>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</si>
  <si>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</si>
  <si>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</si>
  <si>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</si>
  <si>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</si>
  <si>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</si>
  <si>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</si>
  <si>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</si>
  <si>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</si>
  <si>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</si>
  <si>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</si>
  <si>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</si>
  <si>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</si>
  <si>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</si>
  <si>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</si>
  <si>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</si>
  <si>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</si>
  <si>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</si>
  <si>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</si>
  <si>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</si>
  <si>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</si>
  <si>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</si>
  <si>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</si>
  <si>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</si>
  <si>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</si>
  <si>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</si>
  <si>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</si>
  <si>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</si>
  <si>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</si>
  <si>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</si>
  <si>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</si>
  <si>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</si>
  <si>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</si>
  <si>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</si>
  <si>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</si>
  <si>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</si>
  <si>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</si>
  <si>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</si>
  <si>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</si>
  <si>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</si>
  <si>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</si>
  <si>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</si>
  <si>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</si>
  <si>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</si>
  <si>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</si>
  <si>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</si>
  <si>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</si>
  <si>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</si>
  <si>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</si>
  <si>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</si>
  <si>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</si>
  <si>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</si>
  <si>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</si>
  <si>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</si>
  <si>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</si>
  <si>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</si>
  <si>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</si>
  <si>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</si>
  <si>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</si>
  <si>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</si>
  <si>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</si>
  <si>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</si>
  <si>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</si>
  <si>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</si>
  <si>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</si>
  <si>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</si>
  <si>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</si>
  <si>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</si>
  <si>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</si>
  <si>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</si>
  <si>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</si>
  <si>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</si>
  <si>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</si>
  <si>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</si>
  <si>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</si>
  <si>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</si>
  <si>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</si>
  <si>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</si>
  <si>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</si>
  <si>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</si>
  <si>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</si>
  <si>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</si>
  <si>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</si>
  <si>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</si>
  <si>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</si>
  <si>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</si>
  <si>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</si>
  <si>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</si>
  <si>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</si>
  <si>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</si>
  <si>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</si>
  <si>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</si>
  <si>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</si>
  <si>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</si>
  <si>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</si>
  <si>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</si>
  <si>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</si>
  <si>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</si>
  <si>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</si>
  <si>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</si>
  <si>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</si>
  <si>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</si>
  <si>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</si>
  <si>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</si>
  <si>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</si>
  <si>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</si>
  <si>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</si>
  <si>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</si>
  <si>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</si>
  <si>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</si>
  <si>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</si>
  <si>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</si>
  <si>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</si>
  <si>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</si>
  <si>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</si>
  <si>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</si>
  <si>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</si>
  <si>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</si>
  <si>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</si>
  <si>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</si>
  <si>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</si>
  <si>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</si>
  <si>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</si>
  <si>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</si>
  <si>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</si>
  <si>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</si>
  <si>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</si>
  <si>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</si>
  <si>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</si>
  <si>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</si>
  <si>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</si>
  <si>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</si>
  <si>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</si>
  <si>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</si>
  <si>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</si>
  <si>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</si>
  <si>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</si>
  <si>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</si>
  <si>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</si>
  <si>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</si>
  <si>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</si>
  <si>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</si>
  <si>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</si>
  <si>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</si>
  <si>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</si>
  <si>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</si>
  <si>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</si>
  <si>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</si>
  <si>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</si>
  <si>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</si>
  <si>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</si>
  <si>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</si>
  <si>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</si>
  <si>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</si>
  <si>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</si>
  <si>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</si>
  <si>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</si>
  <si>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</si>
  <si>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</si>
  <si>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</si>
  <si>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</si>
  <si>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</si>
  <si>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</si>
  <si>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</si>
  <si>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</si>
  <si>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</si>
  <si>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</si>
  <si>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</si>
  <si>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</si>
  <si>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</si>
  <si>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</si>
  <si>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</si>
  <si>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</si>
  <si>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</si>
  <si>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</si>
  <si>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</si>
  <si>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</si>
  <si>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</si>
  <si>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</si>
  <si>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</si>
  <si>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</si>
  <si>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</si>
  <si>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</si>
  <si>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</si>
  <si>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</si>
  <si>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</si>
  <si>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</si>
  <si>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</si>
  <si>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</si>
  <si>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</si>
  <si>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</si>
  <si>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</si>
  <si>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</si>
  <si>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</si>
  <si>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</si>
  <si>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</si>
  <si>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</si>
  <si>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</si>
  <si>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</si>
  <si>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</si>
  <si>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</si>
  <si>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</si>
  <si>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</si>
  <si>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</si>
  <si>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</si>
  <si>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</si>
  <si>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</si>
  <si>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</si>
  <si>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</si>
  <si>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</si>
  <si>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</si>
  <si>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</si>
  <si>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</si>
  <si>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</si>
  <si>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</si>
  <si>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</si>
  <si>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</si>
  <si>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</si>
  <si>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</si>
  <si>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</si>
  <si>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</si>
  <si>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</si>
  <si>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</si>
  <si>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</si>
  <si>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</si>
  <si>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</si>
  <si>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</si>
  <si>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</si>
  <si>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</si>
  <si>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</si>
  <si>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</si>
  <si>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</si>
  <si>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</si>
  <si>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</si>
  <si>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</si>
  <si>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</si>
  <si>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</si>
  <si>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</si>
  <si>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</si>
  <si>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</si>
  <si>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</si>
  <si>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</si>
  <si>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</si>
  <si>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</si>
  <si>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</si>
  <si>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</si>
  <si>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</si>
  <si>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</si>
  <si>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</si>
  <si>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</si>
  <si>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</si>
  <si>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</si>
  <si>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</si>
  <si>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</si>
  <si>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</si>
  <si>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</si>
  <si>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</si>
  <si>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</si>
  <si>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</si>
  <si>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</si>
  <si>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</si>
  <si>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</si>
  <si>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</si>
  <si>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</si>
  <si>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</si>
  <si>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</si>
  <si>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</si>
  <si>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</si>
  <si>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</si>
  <si>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</si>
  <si>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</si>
  <si>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</si>
  <si>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</si>
  <si>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</si>
  <si>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</si>
  <si>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</si>
  <si>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</si>
  <si>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</si>
  <si>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</si>
  <si>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</si>
  <si>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</si>
  <si>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</si>
  <si>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</si>
  <si>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</si>
  <si>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</si>
  <si>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</si>
  <si>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</si>
  <si>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</si>
  <si>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</si>
  <si>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</si>
  <si>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</si>
  <si>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</si>
  <si>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</si>
  <si>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</si>
  <si>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</si>
  <si>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</si>
  <si>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</si>
  <si>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</si>
  <si>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</si>
  <si>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</si>
  <si>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</si>
  <si>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</si>
  <si>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</si>
  <si>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</si>
  <si>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</si>
  <si>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</si>
  <si>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</si>
  <si>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</si>
  <si>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</si>
  <si>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</si>
  <si>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</si>
  <si>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</si>
  <si>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</si>
  <si>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</si>
  <si>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</si>
  <si>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</si>
  <si>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</si>
  <si>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</si>
  <si>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</si>
  <si>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</si>
  <si>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</si>
  <si>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</si>
  <si>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</si>
  <si>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</si>
  <si>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</si>
  <si>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</si>
  <si>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</si>
  <si>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</si>
  <si>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</si>
  <si>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</si>
  <si>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</si>
  <si>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</si>
  <si>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</si>
  <si>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</si>
  <si>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</si>
  <si>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</si>
  <si>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</si>
  <si>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</si>
  <si>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</si>
  <si>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</si>
  <si>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</si>
  <si>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</si>
  <si>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</si>
  <si>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</si>
  <si>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</si>
  <si>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</si>
  <si>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</si>
  <si>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</si>
  <si>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</si>
  <si>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</si>
  <si>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</si>
  <si>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</si>
  <si>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</si>
  <si>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</si>
  <si>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</si>
  <si>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</si>
  <si>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</si>
  <si>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</si>
  <si>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</si>
  <si>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</si>
  <si>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</si>
  <si>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</si>
  <si>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</si>
  <si>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</si>
  <si>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</si>
  <si>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</si>
  <si>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</si>
  <si>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</si>
  <si>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</si>
  <si>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</si>
  <si>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</si>
  <si>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</si>
  <si>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</si>
  <si>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</si>
  <si>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</si>
  <si>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</si>
  <si>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</si>
  <si>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</si>
  <si>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</si>
  <si>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</si>
  <si>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</si>
  <si>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</si>
  <si>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</si>
  <si>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</si>
  <si>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</si>
  <si>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</si>
  <si>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</si>
  <si>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</si>
  <si>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</si>
  <si>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</si>
  <si>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</si>
  <si>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</si>
  <si>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</si>
  <si>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</si>
  <si>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</si>
  <si>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</si>
  <si>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</si>
  <si>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</si>
  <si>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</si>
  <si>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</si>
  <si>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</si>
  <si>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</si>
  <si>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</si>
  <si>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</si>
  <si>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</si>
  <si>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</si>
  <si>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</si>
  <si>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</si>
  <si>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</si>
  <si>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</si>
  <si>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</si>
  <si>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</si>
  <si>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</si>
  <si>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</si>
  <si>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</si>
  <si>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</si>
  <si>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</si>
  <si>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</si>
  <si>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</si>
  <si>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</si>
  <si>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</si>
  <si>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</si>
  <si>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</si>
  <si>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</si>
  <si>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</si>
  <si>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</si>
  <si>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</si>
  <si>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</si>
  <si>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</si>
  <si>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</si>
  <si>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</si>
  <si>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</si>
  <si>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</si>
  <si>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</si>
  <si>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</si>
  <si>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</si>
  <si>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</si>
  <si>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</si>
  <si>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</si>
  <si>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</si>
  <si>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</si>
  <si>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</si>
  <si>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</si>
  <si>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</si>
  <si>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</si>
  <si>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</si>
  <si>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</si>
  <si>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</si>
  <si>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</si>
  <si>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</si>
  <si>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</si>
  <si>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</si>
  <si>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</si>
  <si>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</si>
  <si>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</si>
  <si>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</si>
  <si>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</si>
  <si>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</si>
  <si>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</si>
  <si>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</si>
  <si>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</si>
  <si>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</si>
  <si>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</si>
  <si>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</si>
  <si>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</si>
  <si>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</si>
  <si>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</si>
  <si>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</si>
  <si>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</si>
  <si>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</si>
  <si>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</si>
  <si>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</si>
  <si>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</si>
  <si>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</si>
  <si>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</si>
  <si>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</si>
  <si>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</si>
  <si>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</si>
  <si>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</si>
  <si>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</si>
  <si>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</si>
  <si>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</si>
  <si>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</si>
  <si>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</si>
  <si>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</si>
  <si>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</si>
  <si>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</si>
  <si>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</si>
  <si>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</si>
  <si>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</si>
  <si>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</si>
  <si>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</si>
  <si>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</si>
  <si>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</si>
  <si>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</si>
  <si>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</si>
  <si>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</si>
  <si>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</si>
  <si>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</si>
  <si>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</si>
  <si>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</si>
  <si>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</si>
  <si>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</si>
  <si>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</si>
  <si>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</si>
  <si>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</si>
  <si>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</si>
  <si>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</si>
  <si>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</si>
  <si>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</si>
  <si>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</si>
  <si>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</si>
  <si>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</si>
  <si>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</si>
  <si>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</si>
  <si>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</si>
  <si>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</si>
  <si>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</si>
  <si>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</si>
  <si>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</si>
  <si>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</si>
  <si>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</si>
  <si>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</si>
  <si>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</si>
  <si>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</si>
  <si>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</si>
  <si>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</si>
  <si>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</si>
  <si>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</si>
  <si>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</si>
  <si>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</si>
  <si>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</si>
  <si>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</si>
  <si>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</si>
  <si>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</si>
  <si>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</si>
  <si>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</si>
  <si>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</si>
  <si>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</si>
  <si>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</si>
  <si>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</si>
  <si>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</si>
  <si>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</si>
  <si>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</si>
  <si>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</si>
  <si>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</si>
  <si>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</si>
  <si>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</si>
  <si>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</si>
  <si>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</si>
  <si>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</si>
  <si>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</si>
  <si>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</si>
  <si>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</si>
  <si>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</si>
  <si>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</si>
  <si>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</si>
  <si>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</si>
  <si>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</si>
  <si>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</si>
  <si>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</si>
  <si>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</si>
  <si>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</si>
  <si>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</si>
  <si>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</si>
  <si>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</si>
  <si>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</si>
  <si>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</si>
  <si>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</si>
  <si>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</si>
  <si>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</si>
  <si>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</si>
  <si>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</si>
  <si>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</si>
  <si>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</si>
  <si>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</si>
  <si>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</si>
  <si>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</si>
  <si>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</si>
  <si>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</si>
  <si>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</si>
  <si>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</si>
  <si>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</si>
  <si>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</si>
  <si>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</si>
  <si>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</si>
  <si>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</si>
  <si>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</si>
  <si>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</si>
  <si>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</si>
  <si>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</si>
  <si>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</si>
  <si>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</si>
  <si>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</si>
  <si>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</si>
  <si>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</si>
  <si>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</si>
  <si>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</si>
  <si>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</si>
  <si>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</si>
  <si>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</si>
  <si>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</si>
  <si>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</si>
  <si>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</si>
  <si>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</si>
  <si>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</si>
  <si>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</si>
  <si>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</si>
  <si>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</si>
  <si>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</si>
  <si>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</si>
  <si>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</si>
  <si>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</si>
  <si>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</si>
  <si>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</si>
  <si>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</si>
  <si>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</si>
  <si>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</si>
  <si>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</si>
  <si>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</si>
  <si>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</si>
  <si>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</si>
  <si>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</si>
  <si>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</si>
  <si>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</si>
  <si>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</si>
  <si>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</si>
  <si>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</si>
  <si>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</si>
  <si>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</si>
  <si>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</si>
  <si>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</si>
  <si>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</si>
  <si>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</si>
  <si>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</si>
  <si>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</si>
  <si>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</si>
  <si>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</si>
  <si>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</si>
  <si>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</si>
  <si>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</si>
  <si>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</si>
  <si>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</si>
  <si>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</si>
  <si>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</si>
  <si>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</si>
  <si>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</si>
  <si>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</si>
  <si>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</si>
  <si>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</si>
  <si>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</si>
  <si>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</si>
  <si>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</si>
  <si>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</si>
  <si>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</si>
  <si>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</si>
  <si>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</si>
  <si>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</si>
  <si>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</si>
  <si>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</si>
  <si>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</si>
  <si>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</si>
  <si>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</si>
  <si>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</si>
  <si>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</si>
  <si>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</si>
  <si>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</si>
  <si>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</si>
  <si>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</si>
  <si>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</si>
  <si>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</si>
  <si>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</si>
  <si>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</si>
  <si>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</si>
  <si>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</si>
  <si>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</si>
  <si>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</si>
  <si>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</si>
  <si>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</si>
  <si>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</si>
  <si>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</si>
  <si>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</si>
  <si>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</si>
  <si>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</si>
  <si>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</si>
  <si>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</si>
  <si>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</si>
  <si>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</si>
  <si>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</si>
  <si>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</si>
  <si>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</si>
  <si>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</si>
  <si>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</si>
  <si>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</si>
  <si>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</si>
  <si>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</si>
  <si>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</si>
  <si>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</si>
  <si>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</si>
  <si>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</si>
  <si>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</si>
  <si>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</si>
  <si>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</si>
  <si>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</si>
  <si>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</si>
  <si>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</si>
  <si>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</si>
  <si>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</si>
  <si>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</si>
  <si>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</si>
  <si>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</si>
  <si>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</si>
  <si>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</si>
  <si>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</si>
  <si>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</si>
  <si>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</si>
  <si>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</si>
  <si>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</si>
  <si>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</si>
  <si>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</si>
  <si>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</si>
  <si>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</si>
  <si>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</si>
  <si>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</si>
  <si>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</si>
  <si>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</si>
  <si>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</si>
  <si>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</si>
  <si>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</si>
  <si>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</si>
  <si>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</si>
  <si>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</si>
  <si>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</si>
  <si>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</si>
  <si>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</si>
  <si>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</si>
  <si>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</si>
  <si>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</si>
  <si>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</si>
  <si>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</si>
  <si>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</si>
  <si>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</si>
  <si>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</si>
  <si>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</si>
  <si>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</si>
  <si>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</si>
  <si>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</si>
  <si>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</si>
  <si>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</si>
  <si>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</si>
  <si>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</si>
  <si>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</si>
  <si>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</si>
  <si>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</si>
  <si>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</si>
  <si>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</si>
  <si>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</si>
  <si>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</si>
  <si>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</si>
  <si>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</si>
  <si>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</si>
  <si>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</si>
  <si>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</si>
  <si>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</si>
  <si>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</si>
  <si>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</si>
  <si>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</si>
  <si>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</si>
  <si>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</si>
  <si>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</si>
  <si>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</si>
  <si>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</si>
  <si>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</si>
  <si>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</si>
  <si>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</si>
  <si>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</si>
  <si>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</si>
  <si>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</si>
  <si>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</si>
  <si>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</si>
  <si>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</si>
  <si>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</si>
  <si>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</si>
  <si>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</si>
  <si>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</si>
  <si>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</si>
  <si>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</si>
  <si>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</si>
  <si>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</si>
  <si>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</si>
  <si>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</si>
  <si>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</si>
  <si>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</si>
  <si>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</si>
  <si>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</si>
  <si>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</si>
  <si>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</si>
  <si>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</si>
  <si>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</si>
  <si>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</si>
  <si>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</si>
  <si>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</si>
  <si>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</si>
  <si>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</si>
  <si>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</si>
  <si>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</si>
  <si>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</si>
  <si>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</si>
  <si>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</si>
  <si>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</si>
  <si>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</si>
  <si>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</si>
  <si>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</si>
  <si>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</si>
  <si>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</si>
  <si>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</si>
  <si>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</si>
  <si>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</si>
  <si>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</si>
  <si>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</si>
  <si>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</si>
  <si>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</si>
  <si>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</si>
  <si>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</si>
  <si>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</si>
  <si>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</si>
  <si>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</si>
  <si>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</si>
  <si>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</si>
  <si>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</si>
  <si>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</si>
  <si>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</si>
  <si>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</si>
  <si>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</si>
  <si>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</si>
  <si>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</si>
  <si>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</si>
  <si>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</si>
  <si>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</si>
  <si>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</si>
  <si>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</si>
  <si>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</si>
  <si>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</si>
  <si>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</si>
  <si>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</si>
  <si>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</si>
  <si>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</si>
  <si>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</si>
  <si>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</si>
  <si>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</si>
  <si>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</si>
  <si>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</si>
  <si>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</si>
  <si>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</si>
  <si>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</si>
  <si>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</si>
  <si>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</si>
  <si>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</si>
  <si>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</si>
  <si>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</si>
  <si>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</si>
  <si>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</si>
  <si>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</si>
  <si>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</si>
  <si>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</si>
  <si>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</si>
  <si>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</si>
  <si>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</si>
  <si>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</si>
  <si>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</si>
  <si>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</si>
  <si>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</si>
  <si>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</si>
  <si>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</si>
  <si>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</si>
  <si>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</si>
  <si>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</si>
  <si>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</si>
  <si>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</si>
  <si>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</si>
  <si>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</si>
  <si>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</si>
  <si>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</si>
  <si>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</si>
  <si>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</si>
  <si>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</si>
  <si>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</si>
  <si>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</si>
  <si>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</si>
  <si>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</si>
  <si>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</si>
  <si>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</si>
  <si>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</si>
  <si>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</si>
  <si>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</si>
  <si>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</si>
  <si>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</si>
  <si>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</si>
  <si>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</si>
  <si>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</si>
  <si>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</si>
  <si>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</si>
  <si>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</si>
  <si>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</si>
  <si>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</si>
  <si>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</si>
  <si>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</si>
  <si>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</si>
  <si>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</si>
  <si>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</si>
  <si>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</si>
  <si>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</si>
  <si>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</si>
  <si>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</si>
  <si>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</si>
  <si>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</si>
  <si>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</si>
  <si>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</si>
  <si>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</si>
  <si>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</si>
  <si>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</si>
  <si>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</si>
  <si>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</si>
  <si>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</si>
  <si>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</si>
  <si>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</si>
  <si>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</si>
  <si>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</si>
  <si>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</si>
  <si>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</si>
  <si>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</si>
  <si>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</si>
  <si>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</si>
  <si>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</si>
  <si>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</si>
  <si>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</si>
  <si>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</si>
  <si>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</si>
  <si>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</si>
  <si>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</si>
  <si>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</si>
  <si>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</si>
  <si>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</si>
  <si>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</si>
  <si>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</si>
  <si>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</si>
  <si>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</si>
  <si>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</si>
  <si>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</si>
  <si>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</si>
  <si>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</si>
  <si>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</si>
  <si>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</si>
  <si>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</si>
  <si>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</si>
  <si>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</si>
  <si>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</si>
  <si>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</si>
  <si>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</si>
  <si>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</si>
  <si>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</si>
  <si>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</si>
  <si>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</si>
  <si>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</si>
  <si>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</si>
  <si>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</si>
  <si>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</si>
  <si>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</si>
  <si>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</si>
  <si>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</si>
  <si>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</si>
  <si>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</si>
  <si>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</si>
  <si>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</si>
  <si>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</si>
  <si>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</si>
  <si>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</si>
  <si>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</si>
  <si>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</si>
  <si>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</si>
  <si>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</si>
  <si>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</si>
  <si>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</si>
  <si>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</si>
  <si>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</si>
  <si>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</si>
  <si>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</si>
  <si>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</si>
  <si>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</si>
  <si>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</si>
  <si>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</si>
  <si>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</si>
  <si>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</si>
  <si>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</si>
  <si>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</si>
  <si>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</si>
  <si>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</si>
  <si>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</si>
  <si>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</si>
  <si>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</si>
  <si>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</si>
  <si>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</si>
  <si>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</si>
  <si>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</si>
  <si>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</si>
  <si>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</si>
  <si>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</si>
  <si>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</si>
  <si>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</si>
  <si>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</si>
  <si>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</si>
  <si>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</si>
  <si>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</si>
  <si>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</si>
  <si>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</si>
  <si>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</si>
  <si>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</si>
  <si>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</si>
  <si>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</si>
  <si>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</si>
  <si>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</si>
  <si>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</si>
  <si>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</si>
  <si>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</si>
  <si>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</si>
  <si>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</si>
  <si>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</si>
  <si>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</si>
  <si>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</si>
  <si>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</si>
  <si>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</si>
  <si>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</si>
  <si>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</si>
  <si>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</si>
  <si>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</si>
  <si>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</si>
  <si>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</si>
  <si>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</si>
  <si>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</si>
  <si>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</si>
  <si>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</si>
  <si>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</si>
  <si>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</si>
  <si>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</si>
  <si>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</si>
  <si>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</si>
  <si>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</si>
  <si>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</si>
  <si>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</si>
  <si>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</si>
  <si>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</si>
  <si>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</si>
  <si>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</si>
  <si>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</si>
  <si>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</si>
  <si>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</si>
  <si>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</si>
  <si>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</si>
  <si>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</si>
  <si>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</si>
  <si>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</si>
  <si>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</si>
  <si>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</si>
  <si>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</si>
  <si>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</si>
  <si>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</si>
  <si>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</si>
  <si>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</si>
  <si>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</si>
  <si>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</si>
  <si>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</si>
  <si>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</si>
  <si>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</si>
  <si>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</si>
  <si>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</si>
  <si>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</si>
  <si>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</si>
  <si>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</si>
  <si>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</si>
  <si>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</si>
  <si>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</si>
  <si>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</si>
  <si>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</si>
  <si>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</si>
  <si>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</si>
  <si>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</si>
  <si>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</si>
  <si>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</si>
  <si>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</si>
  <si>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</si>
  <si>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</si>
  <si>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</si>
  <si>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</si>
  <si>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</si>
  <si>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</si>
  <si>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</si>
  <si>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</si>
  <si>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</si>
  <si>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</si>
  <si>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</si>
  <si>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</si>
  <si>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</si>
  <si>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</si>
  <si>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</si>
  <si>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</si>
  <si>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</si>
  <si>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</si>
  <si>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</si>
  <si>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</si>
  <si>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</si>
  <si>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</si>
  <si>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</si>
  <si>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</si>
  <si>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</si>
  <si>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</si>
  <si>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</si>
  <si>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</si>
  <si>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</si>
  <si>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</si>
  <si>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</si>
  <si>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</si>
  <si>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</si>
  <si>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</si>
  <si>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</si>
  <si>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</si>
  <si>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</si>
  <si>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</si>
  <si>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</si>
  <si>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</si>
  <si>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</si>
  <si>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</si>
  <si>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</si>
  <si>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</si>
  <si>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</si>
  <si>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</si>
  <si>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</si>
  <si>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</si>
  <si>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</si>
  <si>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</si>
  <si>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</si>
  <si>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</si>
  <si>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</si>
  <si>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</si>
  <si>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</si>
  <si>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</si>
  <si>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</si>
  <si>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</si>
  <si>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</si>
  <si>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</si>
  <si>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</si>
  <si>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</si>
  <si>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</si>
  <si>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</si>
  <si>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</si>
  <si>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</si>
  <si>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</si>
  <si>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</si>
  <si>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</si>
  <si>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</si>
  <si>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</si>
  <si>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</si>
  <si>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</si>
  <si>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</si>
  <si>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</si>
  <si>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</si>
  <si>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</si>
  <si>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</si>
  <si>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</si>
  <si>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</si>
  <si>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</si>
  <si>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</si>
  <si>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</si>
  <si>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</si>
  <si>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</si>
  <si>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</si>
  <si>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</si>
  <si>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</si>
  <si>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</si>
  <si>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</si>
  <si>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</si>
  <si>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</si>
  <si>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</si>
  <si>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</si>
  <si>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</si>
  <si>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</si>
  <si>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</si>
  <si>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</si>
  <si>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</si>
  <si>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</si>
  <si>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</si>
  <si>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</si>
  <si>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</si>
  <si>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</si>
  <si>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</si>
  <si>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</si>
  <si>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</si>
  <si>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</si>
  <si>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</si>
  <si>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</si>
  <si>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</si>
  <si>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</si>
  <si>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</si>
  <si>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</si>
  <si>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</si>
  <si>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</si>
  <si>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</si>
  <si>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</si>
  <si>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</si>
  <si>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</si>
  <si>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</si>
  <si>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</si>
  <si>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</si>
  <si>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</si>
  <si>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</si>
  <si>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</si>
  <si>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</si>
  <si>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</si>
  <si>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</si>
  <si>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</si>
  <si>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</si>
  <si>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</si>
  <si>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</si>
  <si>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</si>
  <si>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</si>
  <si>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</si>
  <si>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</si>
  <si>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</si>
  <si>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</si>
  <si>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</si>
  <si>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</si>
  <si>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</si>
  <si>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</si>
  <si>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</si>
  <si>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</si>
  <si>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</si>
  <si>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</si>
  <si>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</si>
  <si>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</si>
  <si>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</si>
  <si>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</si>
  <si>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</si>
  <si>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</si>
  <si>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</si>
  <si>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</si>
  <si>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</si>
  <si>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</si>
  <si>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</si>
  <si>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</si>
  <si>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</si>
  <si>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</si>
  <si>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</si>
  <si>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</si>
  <si>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</si>
  <si>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</si>
  <si>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</si>
  <si>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</si>
  <si>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</si>
  <si>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</si>
  <si>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</si>
  <si>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</si>
  <si>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</si>
  <si>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</si>
  <si>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</si>
  <si>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</si>
  <si>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</si>
  <si>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</si>
  <si>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</si>
  <si>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</si>
  <si>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</si>
  <si>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</si>
  <si>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</si>
  <si>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</si>
  <si>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</si>
  <si>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</si>
  <si>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</si>
  <si>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</si>
  <si>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</si>
  <si>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</si>
  <si>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</si>
  <si>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</si>
  <si>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</si>
  <si>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</si>
  <si>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</si>
  <si>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</si>
  <si>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</si>
  <si>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</si>
  <si>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</si>
  <si>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</si>
  <si>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</si>
  <si>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</si>
  <si>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</si>
  <si>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</si>
  <si>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</si>
  <si>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</si>
  <si>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</si>
  <si>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</si>
  <si>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</si>
  <si>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</si>
  <si>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</si>
  <si>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</si>
  <si>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</si>
  <si>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</si>
  <si>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</si>
  <si>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</si>
  <si>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</si>
  <si>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</si>
  <si>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</si>
  <si>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</si>
  <si>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</si>
  <si>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</si>
  <si>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</si>
  <si>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</si>
  <si>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</si>
  <si>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</si>
  <si>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</si>
  <si>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</si>
  <si>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</si>
  <si>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</si>
  <si>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</si>
  <si>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</si>
  <si>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</si>
  <si>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</si>
  <si>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</si>
  <si>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</si>
  <si>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</si>
  <si>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</si>
  <si>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</si>
  <si>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</si>
  <si>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</si>
  <si>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</si>
  <si>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</si>
  <si>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</si>
  <si>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</si>
  <si>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</si>
  <si>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</si>
  <si>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</si>
  <si>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</si>
  <si>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</si>
  <si>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</si>
  <si>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</si>
  <si>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</si>
  <si>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</si>
  <si>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</si>
  <si>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</si>
  <si>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</si>
  <si>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</si>
  <si>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</si>
  <si>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</si>
  <si>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</si>
  <si>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</si>
  <si>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</si>
  <si>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</si>
  <si>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</si>
  <si>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</si>
  <si>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</si>
  <si>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</si>
  <si>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</si>
  <si>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</si>
  <si>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</si>
  <si>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</si>
  <si>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</si>
  <si>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</si>
  <si>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</si>
  <si>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</si>
  <si>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</si>
  <si>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</si>
  <si>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</si>
  <si>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</si>
  <si>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</si>
  <si>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</si>
  <si>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</si>
  <si>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</si>
  <si>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</si>
  <si>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</si>
  <si>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</si>
  <si>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</si>
  <si>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</si>
  <si>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</si>
  <si>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</si>
  <si>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</si>
  <si>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</si>
  <si>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</si>
  <si>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</si>
  <si>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</si>
  <si>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</si>
  <si>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</si>
  <si>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</si>
  <si>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</si>
  <si>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</si>
  <si>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</si>
  <si>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</si>
  <si>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</si>
  <si>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</si>
  <si>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</si>
  <si>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</si>
  <si>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</si>
  <si>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</si>
  <si>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</si>
  <si>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</si>
  <si>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</si>
  <si>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</si>
  <si>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</si>
  <si>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</si>
  <si>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</si>
  <si>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</si>
  <si>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</si>
  <si>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</si>
  <si>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</si>
  <si>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</si>
  <si>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</si>
  <si>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</si>
  <si>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</si>
  <si>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</si>
  <si>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</si>
  <si>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</si>
  <si>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</si>
  <si>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</si>
  <si>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</si>
  <si>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</si>
  <si>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</si>
  <si>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</si>
  <si>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</si>
  <si>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</si>
  <si>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</si>
  <si>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</si>
  <si>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</si>
  <si>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</si>
  <si>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</si>
  <si>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</si>
  <si>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</si>
  <si>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</si>
  <si>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</si>
  <si>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</si>
  <si>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</si>
  <si>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</si>
  <si>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</si>
  <si>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</si>
  <si>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</si>
  <si>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</si>
  <si>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</si>
  <si>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</si>
  <si>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</si>
  <si>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</si>
  <si>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</si>
  <si>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</si>
  <si>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</si>
  <si>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</si>
  <si>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</si>
  <si>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</si>
  <si>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</si>
  <si>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</si>
  <si>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</si>
  <si>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</si>
  <si>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</si>
  <si>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</si>
  <si>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</si>
  <si>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</si>
  <si>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</si>
  <si>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</si>
  <si>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</si>
  <si>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</si>
  <si>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</si>
  <si>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</si>
  <si>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</si>
  <si>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</si>
  <si>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</si>
  <si>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</si>
  <si>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</si>
  <si>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</si>
  <si>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</si>
  <si>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</si>
  <si>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</si>
  <si>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</si>
  <si>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</si>
  <si>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</si>
  <si>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</si>
  <si>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</si>
  <si>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</si>
  <si>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</si>
  <si>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</si>
  <si>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</si>
  <si>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</si>
  <si>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</si>
  <si>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</si>
  <si>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</si>
  <si>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</si>
  <si>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</si>
  <si>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</si>
  <si>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</si>
  <si>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</si>
  <si>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</si>
  <si>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</si>
  <si>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</si>
  <si>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</si>
  <si>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</si>
  <si>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</si>
  <si>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</si>
  <si>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</si>
  <si>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</si>
  <si>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</si>
  <si>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</si>
  <si>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</si>
  <si>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</si>
  <si>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</si>
  <si>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</si>
  <si>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</si>
  <si>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</si>
  <si>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</si>
  <si>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</si>
  <si>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</si>
  <si>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</si>
  <si>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</si>
  <si>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</si>
  <si>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</si>
  <si>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</si>
  <si>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</si>
  <si>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</si>
  <si>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</si>
  <si>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</si>
  <si>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</si>
  <si>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</si>
  <si>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</si>
  <si>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</si>
  <si>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</si>
  <si>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</si>
  <si>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</si>
  <si>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</si>
  <si>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</si>
  <si>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</si>
  <si>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</si>
  <si>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</si>
  <si>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</si>
  <si>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</si>
  <si>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</si>
  <si>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</si>
  <si>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</si>
  <si>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</si>
  <si>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</si>
  <si>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</si>
  <si>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</si>
  <si>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</si>
  <si>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</si>
  <si>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</si>
  <si>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</si>
  <si>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</si>
  <si>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</si>
  <si>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</si>
  <si>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</si>
  <si>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</si>
  <si>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</si>
  <si>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</si>
  <si>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</si>
  <si>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</si>
  <si>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</si>
  <si>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</si>
  <si>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</si>
  <si>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</si>
  <si>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</si>
  <si>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</si>
  <si>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</si>
  <si>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</si>
  <si>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</si>
  <si>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</si>
  <si>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</si>
  <si>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</si>
  <si>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</si>
  <si>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</si>
  <si>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</si>
  <si>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</si>
  <si>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</si>
  <si>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</si>
  <si>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</si>
  <si>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</si>
  <si>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</si>
  <si>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</si>
  <si>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</si>
  <si>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</si>
  <si>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</si>
  <si>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</si>
  <si>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</si>
  <si>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</si>
  <si>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</si>
  <si>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</si>
  <si>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</si>
  <si>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</si>
  <si>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</si>
  <si>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</si>
  <si>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</si>
  <si>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</si>
  <si>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</si>
  <si>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</si>
  <si>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</si>
  <si>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</si>
  <si>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</si>
  <si>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</si>
  <si>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</si>
  <si>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</si>
  <si>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</si>
  <si>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</si>
  <si>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</si>
  <si>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</si>
  <si>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</si>
  <si>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</si>
  <si>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</si>
  <si>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</si>
  <si>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</si>
  <si>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</si>
  <si>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</si>
  <si>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</si>
  <si>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</si>
  <si>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</si>
  <si>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</si>
  <si>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</si>
  <si>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</si>
  <si>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</si>
  <si>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</si>
  <si>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</si>
  <si>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</si>
  <si>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</si>
  <si>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</si>
  <si>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</si>
  <si>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</si>
  <si>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</si>
  <si>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</si>
  <si>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</si>
  <si>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</si>
  <si>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</si>
  <si>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</si>
  <si>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</si>
  <si>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</si>
  <si>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</si>
  <si>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</si>
  <si>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</si>
  <si>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</si>
  <si>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</si>
  <si>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</si>
  <si>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</si>
  <si>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</si>
  <si>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</si>
  <si>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</si>
  <si>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</si>
  <si>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</si>
  <si>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</si>
  <si>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</si>
  <si>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</si>
  <si>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</si>
  <si>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</si>
  <si>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</si>
  <si>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</si>
  <si>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</si>
  <si>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</si>
  <si>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</si>
  <si>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</si>
  <si>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</si>
  <si>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</si>
  <si>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</si>
  <si>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</si>
  <si>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</si>
  <si>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</si>
  <si>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</si>
  <si>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</si>
  <si>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</si>
  <si>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</si>
  <si>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</si>
  <si>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</si>
  <si>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</si>
  <si>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</si>
  <si>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</si>
  <si>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</si>
  <si>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</si>
  <si>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</si>
  <si>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</si>
  <si>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</si>
  <si>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</si>
  <si>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</si>
  <si>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</si>
  <si>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</si>
  <si>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</si>
  <si>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</si>
  <si>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</si>
  <si>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</si>
  <si>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</si>
  <si>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</si>
  <si>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</si>
  <si>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</si>
  <si>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</si>
  <si>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</si>
  <si>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</si>
  <si>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</si>
  <si>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</si>
  <si>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</si>
  <si>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</si>
  <si>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</si>
  <si>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</si>
  <si>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</si>
  <si>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</si>
  <si>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</si>
  <si>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</si>
  <si>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</si>
  <si>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</si>
  <si>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</si>
  <si>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</si>
  <si>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</si>
  <si>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</si>
  <si>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</si>
  <si>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</si>
  <si>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</si>
  <si>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</si>
  <si>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</si>
  <si>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</si>
  <si>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</si>
  <si>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</si>
  <si>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</si>
  <si>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</si>
  <si>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</si>
  <si>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</si>
  <si>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</si>
  <si>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</si>
  <si>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</si>
  <si>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</si>
  <si>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</si>
  <si>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</si>
  <si>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</si>
  <si>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</si>
  <si>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</si>
  <si>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</si>
  <si>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</si>
  <si>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</si>
  <si>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</si>
  <si>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</si>
  <si>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</si>
  <si>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</si>
  <si>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</si>
  <si>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</si>
  <si>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</si>
  <si>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</si>
  <si>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</si>
  <si>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</si>
  <si>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</si>
  <si>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</si>
  <si>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</si>
  <si>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</si>
  <si>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</si>
  <si>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</si>
  <si>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</si>
  <si>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</si>
  <si>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</si>
  <si>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</si>
  <si>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</si>
  <si>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</si>
  <si>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</si>
  <si>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</si>
  <si>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</si>
  <si>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</si>
  <si>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</si>
  <si>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</si>
  <si>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</si>
  <si>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</si>
  <si>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</si>
  <si>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</si>
  <si>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</si>
  <si>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</si>
  <si>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</si>
  <si>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</si>
  <si>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</si>
  <si>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</si>
  <si>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</si>
  <si>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</si>
  <si>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</si>
  <si>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</si>
  <si>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</si>
  <si>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</si>
  <si>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</si>
  <si>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</si>
  <si>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</si>
  <si>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</si>
  <si>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</si>
  <si>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</si>
  <si>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</si>
  <si>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</si>
  <si>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</si>
  <si>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</si>
  <si>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</si>
  <si>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</si>
  <si>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</si>
  <si>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</si>
  <si>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</si>
  <si>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</si>
  <si>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</si>
  <si>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</si>
  <si>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</si>
  <si>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</si>
  <si>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</si>
  <si>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</si>
  <si>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</si>
  <si>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</si>
  <si>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</si>
  <si>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</si>
  <si>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</si>
  <si>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</si>
  <si>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</si>
  <si>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</si>
  <si>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</si>
  <si>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</si>
  <si>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</si>
  <si>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</si>
  <si>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</si>
  <si>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</si>
  <si>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</si>
  <si>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</si>
  <si>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</si>
  <si>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</si>
  <si>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</si>
  <si>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</si>
  <si>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</si>
  <si>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</si>
  <si>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</si>
  <si>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</si>
  <si>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</si>
  <si>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</si>
  <si>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</si>
  <si>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</si>
  <si>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</si>
  <si>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</si>
  <si>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</si>
  <si>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</si>
  <si>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</si>
  <si>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</si>
  <si>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</si>
  <si>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</si>
  <si>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</si>
  <si>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</si>
  <si>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</si>
  <si>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</si>
  <si>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</si>
  <si>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</si>
  <si>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</si>
  <si>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</si>
  <si>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</si>
  <si>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</si>
  <si>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</si>
  <si>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</si>
  <si>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</si>
  <si>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</si>
  <si>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</si>
  <si>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</si>
  <si>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</si>
  <si>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</si>
  <si>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</si>
  <si>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</si>
  <si>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</si>
  <si>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</si>
  <si>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</si>
  <si>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</si>
  <si>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</si>
  <si>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</si>
  <si>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</si>
  <si>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</si>
  <si>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</si>
  <si>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</si>
  <si>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</si>
  <si>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</si>
  <si>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</si>
  <si>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</si>
  <si>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</si>
  <si>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</si>
  <si>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</si>
  <si>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</si>
  <si>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</si>
  <si>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</si>
  <si>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</si>
  <si>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</si>
  <si>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</si>
  <si>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</si>
  <si>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</si>
  <si>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</si>
  <si>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</si>
  <si>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</si>
  <si>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</si>
  <si>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</si>
  <si>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</si>
  <si>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</si>
  <si>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</si>
  <si>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</si>
  <si>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</si>
  <si>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</si>
  <si>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</si>
  <si>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</si>
  <si>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</si>
  <si>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</si>
  <si>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</si>
  <si>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</si>
  <si>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</si>
  <si>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</si>
  <si>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</si>
  <si>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</si>
  <si>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</si>
  <si>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</si>
  <si>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</si>
  <si>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</si>
  <si>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</si>
  <si>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</si>
  <si>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</si>
  <si>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</si>
  <si>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</si>
  <si>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</si>
  <si>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</si>
  <si>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</si>
  <si>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</si>
  <si>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</si>
  <si>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</si>
  <si>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</si>
  <si>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</si>
  <si>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</si>
  <si>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</si>
  <si>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</si>
  <si>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</si>
  <si>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</si>
  <si>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</si>
  <si>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</si>
  <si>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</si>
  <si>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</si>
  <si>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</si>
  <si>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</si>
  <si>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</si>
  <si>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</si>
  <si>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</si>
  <si>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</si>
  <si>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</si>
  <si>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</si>
  <si>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</si>
  <si>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</si>
  <si>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</si>
  <si>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</si>
  <si>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</si>
  <si>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</si>
  <si>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</si>
  <si>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</si>
  <si>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</si>
  <si>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</si>
  <si>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</si>
  <si>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</si>
  <si>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</si>
  <si>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</si>
  <si>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</si>
  <si>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</si>
  <si>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</si>
  <si>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</si>
  <si>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</si>
  <si>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</si>
  <si>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</si>
  <si>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</si>
  <si>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</si>
  <si>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</si>
  <si>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</si>
  <si>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</si>
  <si>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</si>
  <si>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</si>
  <si>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</si>
  <si>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</si>
  <si>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</si>
  <si>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</si>
  <si>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</si>
  <si>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</si>
  <si>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</si>
  <si>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</si>
  <si>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</si>
  <si>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</si>
  <si>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</si>
  <si>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</si>
  <si>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</si>
  <si>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</si>
  <si>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</si>
  <si>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</si>
  <si>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</si>
  <si>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</si>
  <si>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</si>
  <si>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</si>
  <si>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</si>
  <si>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</si>
  <si>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</si>
  <si>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</si>
  <si>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</si>
  <si>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</si>
  <si>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</si>
  <si>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</si>
  <si>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</si>
  <si>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</si>
  <si>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</si>
  <si>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</si>
  <si>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</si>
  <si>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</si>
  <si>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</si>
  <si>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</si>
  <si>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</si>
  <si>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</si>
  <si>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</si>
  <si>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</si>
  <si>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</si>
  <si>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</si>
  <si>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</si>
  <si>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</si>
  <si>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</si>
  <si>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</si>
  <si>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</si>
  <si>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</si>
  <si>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</si>
  <si>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</si>
  <si>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</si>
  <si>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</si>
  <si>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</si>
  <si>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</si>
  <si>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</si>
  <si>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</si>
  <si>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</si>
  <si>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</si>
  <si>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</si>
  <si>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</si>
  <si>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</si>
  <si>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</si>
  <si>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</si>
  <si>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</si>
  <si>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</si>
  <si>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</si>
  <si>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</si>
  <si>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</si>
  <si>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</si>
  <si>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</si>
  <si>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</si>
  <si>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</si>
  <si>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</si>
  <si>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</si>
  <si>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</si>
  <si>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</si>
  <si>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</si>
  <si>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</si>
  <si>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</si>
  <si>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</si>
  <si>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</si>
  <si>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</si>
  <si>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</si>
  <si>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</si>
  <si>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</si>
  <si>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</si>
  <si>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</si>
  <si>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</si>
  <si>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</si>
  <si>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</si>
  <si>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</si>
  <si>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</si>
  <si>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</si>
  <si>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</si>
  <si>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</si>
  <si>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</si>
  <si>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</si>
  <si>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</si>
  <si>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</si>
  <si>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</si>
  <si>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</si>
  <si>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</si>
  <si>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</si>
  <si>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</si>
  <si>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</si>
  <si>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</si>
  <si>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</si>
  <si>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</si>
  <si>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</si>
  <si>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</si>
  <si>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</si>
  <si>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</si>
  <si>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</si>
  <si>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</si>
  <si>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</si>
  <si>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</si>
  <si>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</si>
  <si>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</si>
  <si>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</si>
  <si>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</si>
  <si>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</si>
  <si>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</si>
  <si>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</si>
  <si>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</si>
  <si>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</si>
  <si>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</si>
  <si>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</si>
  <si>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</si>
  <si>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</si>
  <si>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</si>
  <si>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</si>
  <si>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</si>
  <si>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</si>
  <si>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</si>
  <si>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</si>
  <si>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</si>
  <si>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</si>
  <si>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</si>
  <si>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</si>
  <si>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</si>
  <si>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</si>
  <si>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</si>
  <si>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</si>
  <si>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</si>
  <si>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</si>
  <si>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</si>
  <si>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</si>
  <si>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</si>
  <si>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</si>
  <si>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</si>
  <si>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</si>
  <si>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</si>
  <si>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</si>
  <si>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</si>
  <si>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</si>
  <si>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</si>
  <si>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</si>
  <si>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</si>
  <si>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</si>
  <si>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</si>
  <si>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</si>
  <si>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</si>
  <si>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</si>
  <si>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</si>
  <si>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</si>
  <si>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</si>
  <si>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</si>
  <si>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</si>
  <si>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</si>
  <si>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</si>
  <si>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</si>
  <si>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</si>
  <si>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</si>
  <si>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</si>
  <si>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</si>
  <si>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</si>
  <si>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</si>
  <si>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</si>
  <si>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</si>
  <si>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</si>
  <si>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</si>
  <si>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</si>
  <si>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</si>
  <si>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</si>
  <si>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</si>
  <si>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</si>
  <si>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</si>
  <si>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</si>
  <si>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</si>
  <si>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</si>
  <si>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</si>
  <si>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</si>
  <si>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</si>
  <si>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</si>
  <si>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</si>
  <si>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</si>
  <si>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</si>
  <si>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</si>
  <si>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</si>
  <si>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</si>
  <si>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</si>
  <si>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</si>
  <si>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</si>
  <si>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</si>
  <si>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</si>
  <si>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</si>
  <si>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</si>
  <si>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</si>
  <si>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</si>
  <si>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</si>
  <si>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</si>
  <si>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</si>
  <si>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</si>
  <si>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</si>
  <si>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</si>
  <si>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</si>
  <si>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</si>
  <si>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</si>
  <si>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</si>
  <si>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</si>
  <si>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</si>
  <si>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</si>
  <si>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</si>
  <si>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</si>
  <si>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</si>
  <si>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</si>
  <si>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</si>
  <si>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</si>
  <si>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</si>
  <si>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</si>
  <si>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</si>
  <si>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</si>
  <si>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</si>
  <si>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</si>
  <si>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</si>
  <si>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</si>
  <si>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</si>
  <si>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</si>
  <si>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</si>
  <si>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</si>
  <si>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</si>
  <si>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</si>
  <si>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</si>
  <si>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</si>
  <si>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</si>
  <si>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</si>
  <si>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</si>
  <si>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</si>
  <si>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</si>
  <si>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</si>
  <si>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</si>
  <si>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</si>
  <si>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</si>
  <si>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</si>
  <si>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</si>
  <si>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</si>
  <si>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</si>
  <si>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</si>
  <si>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</si>
  <si>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</si>
  <si>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</si>
  <si>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</si>
  <si>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</si>
  <si>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</si>
  <si>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</si>
  <si>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</si>
  <si>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</si>
  <si>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</si>
  <si>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</si>
  <si>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</si>
  <si>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</si>
  <si>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</si>
  <si>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</si>
  <si>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</si>
  <si>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</si>
  <si>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</si>
  <si>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</si>
  <si>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</si>
  <si>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</si>
  <si>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</si>
  <si>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</si>
  <si>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</si>
  <si>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</si>
  <si>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</si>
  <si>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</si>
  <si>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</si>
  <si>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</si>
  <si>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</si>
  <si>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</si>
  <si>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</si>
  <si>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</si>
  <si>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</si>
  <si>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</si>
  <si>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</si>
  <si>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</si>
  <si>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</si>
  <si>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</si>
  <si>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</si>
  <si>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</si>
  <si>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</si>
  <si>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</si>
  <si>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</si>
  <si>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</si>
  <si>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</si>
  <si>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</si>
  <si>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</si>
  <si>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</si>
  <si>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</si>
  <si>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</si>
  <si>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</si>
  <si>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</si>
  <si>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</si>
  <si>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</si>
  <si>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</si>
  <si>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</si>
  <si>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</si>
  <si>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</si>
  <si>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</si>
  <si>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</si>
  <si>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</si>
  <si>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</si>
  <si>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</si>
  <si>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</si>
  <si>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</si>
  <si>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</si>
  <si>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</si>
  <si>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</si>
  <si>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</si>
  <si>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</si>
  <si>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</si>
  <si>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</si>
  <si>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</si>
  <si>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</si>
  <si>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</si>
  <si>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</si>
  <si>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</si>
  <si>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</si>
  <si>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</si>
  <si>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</si>
  <si>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</si>
  <si>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</si>
  <si>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</si>
  <si>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</si>
  <si>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</si>
  <si>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</si>
  <si>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</si>
  <si>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</si>
  <si>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</si>
  <si>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</si>
  <si>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</si>
  <si>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</si>
  <si>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</si>
  <si>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</si>
  <si>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</si>
  <si>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</si>
  <si>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</si>
  <si>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</si>
  <si>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</si>
  <si>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</si>
  <si>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</si>
  <si>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</si>
  <si>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</si>
  <si>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</si>
  <si>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</si>
  <si>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</si>
  <si>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</si>
  <si>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</si>
  <si>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</si>
  <si>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</si>
  <si>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</si>
  <si>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</si>
  <si>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</si>
  <si>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</si>
  <si>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</si>
  <si>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</si>
  <si>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</si>
  <si>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</si>
  <si>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</si>
  <si>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</si>
  <si>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</si>
  <si>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</si>
  <si>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</si>
  <si>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</si>
  <si>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</si>
  <si>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</si>
  <si>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</si>
  <si>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</si>
  <si>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</si>
  <si>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</si>
  <si>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</si>
  <si>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</si>
  <si>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</si>
  <si>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</si>
  <si>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</si>
  <si>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</si>
  <si>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</si>
  <si>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</si>
  <si>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</si>
  <si>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</si>
  <si>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</si>
  <si>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</si>
  <si>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</si>
  <si>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</si>
  <si>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</si>
  <si>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</si>
  <si>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</si>
  <si>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</si>
  <si>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</si>
  <si>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</si>
  <si>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</si>
  <si>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</si>
  <si>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</si>
  <si>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</si>
  <si>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</si>
  <si>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</si>
  <si>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</si>
  <si>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</si>
  <si>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</si>
  <si>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</si>
  <si>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</si>
  <si>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</si>
  <si>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</si>
  <si>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</si>
  <si>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</si>
  <si>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</si>
  <si>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</si>
  <si>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</si>
  <si>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</si>
  <si>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</si>
  <si>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</si>
  <si>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</si>
  <si>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</si>
  <si>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</si>
  <si>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</si>
  <si>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</si>
  <si>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</si>
  <si>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</si>
  <si>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</si>
  <si>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</si>
  <si>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</si>
  <si>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</si>
  <si>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</si>
  <si>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</si>
  <si>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</si>
  <si>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</si>
  <si>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</si>
  <si>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</si>
  <si>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</si>
  <si>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</si>
  <si>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</si>
  <si>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</si>
  <si>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</si>
  <si>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</si>
  <si>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</si>
  <si>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</si>
  <si>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</si>
  <si>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</si>
  <si>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</si>
  <si>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</si>
  <si>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</si>
  <si>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</si>
  <si>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</si>
  <si>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</si>
  <si>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</si>
  <si>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</si>
  <si>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</si>
  <si>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</si>
  <si>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</si>
  <si>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</si>
  <si>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</si>
  <si>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</si>
  <si>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</si>
  <si>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</si>
  <si>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</si>
  <si>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</si>
  <si>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</si>
  <si>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</si>
  <si>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</si>
  <si>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</si>
  <si>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</si>
  <si>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</si>
  <si>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</si>
  <si>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</si>
  <si>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</si>
  <si>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</si>
  <si>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</si>
  <si>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</si>
  <si>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</si>
  <si>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</si>
  <si>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</si>
  <si>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</si>
  <si>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</si>
  <si>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</si>
  <si>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</si>
  <si>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</si>
  <si>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</si>
  <si>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</si>
  <si>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</si>
  <si>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</si>
  <si>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</si>
  <si>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</si>
  <si>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</si>
  <si>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</si>
  <si>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</si>
  <si>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</si>
  <si>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</si>
  <si>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</si>
  <si>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</si>
  <si>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</si>
  <si>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</si>
  <si>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</si>
  <si>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</si>
  <si>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</si>
  <si>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</si>
  <si>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</si>
  <si>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</si>
  <si>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</si>
  <si>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</si>
  <si>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</si>
  <si>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</si>
  <si>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</si>
  <si>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</si>
  <si>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</si>
  <si>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</si>
  <si>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</si>
  <si>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</si>
  <si>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</si>
  <si>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</si>
  <si>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</si>
  <si>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</si>
  <si>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</si>
  <si>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</si>
  <si>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</si>
  <si>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</si>
  <si>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</si>
  <si>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</si>
  <si>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</si>
  <si>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</si>
  <si>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</si>
  <si>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</si>
  <si>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</si>
  <si>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</si>
  <si>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</si>
  <si>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</si>
  <si>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</si>
  <si>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</si>
  <si>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</si>
  <si>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</si>
  <si>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</si>
  <si>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</si>
  <si>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</si>
  <si>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</si>
  <si>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</si>
  <si>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</si>
  <si>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</si>
  <si>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</si>
  <si>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</si>
  <si>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</si>
  <si>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</si>
  <si>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</si>
  <si>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</si>
  <si>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</si>
  <si>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</si>
  <si>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</si>
  <si>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</si>
  <si>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</si>
  <si>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</si>
  <si>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</si>
  <si>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</si>
  <si>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</si>
  <si>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</si>
  <si>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</si>
  <si>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</si>
  <si>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</si>
  <si>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</si>
  <si>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</si>
  <si>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</si>
  <si>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</si>
  <si>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</si>
  <si>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</si>
  <si>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</si>
  <si>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</si>
  <si>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</si>
  <si>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</si>
  <si>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</si>
  <si>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</si>
  <si>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</si>
  <si>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</si>
  <si>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</si>
  <si>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</si>
  <si>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</si>
  <si>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</si>
  <si>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</si>
  <si>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</si>
  <si>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</si>
  <si>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</si>
  <si>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</si>
  <si>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</si>
  <si>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</si>
  <si>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</si>
  <si>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</si>
  <si>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</si>
  <si>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</si>
  <si>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</si>
  <si>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</si>
  <si>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</si>
  <si>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</si>
  <si>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</si>
  <si>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</si>
  <si>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</si>
  <si>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</si>
  <si>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</si>
  <si>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</si>
  <si>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</si>
  <si>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</si>
  <si>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</si>
  <si>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</si>
  <si>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</si>
  <si>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</si>
  <si>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</si>
  <si>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</si>
  <si>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</si>
  <si>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</si>
  <si>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</si>
  <si>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</si>
  <si>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</si>
  <si>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</si>
  <si>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</si>
  <si>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</si>
  <si>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</si>
  <si>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</si>
  <si>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</si>
  <si>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</si>
  <si>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</si>
  <si>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</si>
  <si>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</si>
  <si>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</si>
  <si>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</si>
  <si>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</si>
  <si>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</si>
  <si>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</si>
  <si>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</si>
  <si>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</si>
  <si>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</si>
  <si>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</si>
  <si>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</si>
  <si>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</si>
  <si>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</si>
  <si>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</si>
  <si>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</si>
  <si>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</si>
  <si>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</si>
  <si>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</si>
  <si>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</si>
  <si>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</si>
  <si>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</si>
  <si>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</si>
  <si>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</si>
  <si>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</si>
  <si>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</si>
  <si>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</si>
  <si>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</si>
  <si>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</si>
  <si>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</si>
  <si>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</si>
  <si>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</si>
  <si>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</si>
  <si>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</si>
  <si>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</si>
  <si>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</si>
  <si>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</si>
  <si>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</si>
  <si>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</si>
  <si>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</si>
  <si>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</si>
  <si>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</si>
  <si>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</si>
  <si>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</si>
  <si>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</si>
  <si>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</si>
  <si>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</si>
  <si>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</si>
  <si>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</si>
  <si>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</si>
  <si>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</si>
  <si>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</si>
  <si>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</si>
  <si>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</si>
  <si>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</si>
  <si>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</si>
  <si>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</si>
  <si>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</si>
  <si>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</si>
  <si>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</si>
  <si>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</si>
  <si>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</si>
  <si>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</si>
  <si>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</si>
  <si>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</si>
  <si>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</si>
  <si>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</si>
  <si>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</si>
  <si>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</si>
  <si>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</si>
  <si>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</si>
  <si>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</si>
  <si>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</si>
  <si>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</si>
  <si>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</si>
  <si>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</si>
  <si>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</si>
  <si>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</si>
  <si>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</si>
  <si>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</si>
  <si>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</si>
  <si>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</si>
  <si>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</si>
  <si>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</si>
  <si>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</si>
  <si>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</si>
  <si>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</si>
  <si>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</si>
  <si>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</si>
  <si>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</si>
  <si>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</si>
  <si>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</si>
  <si>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</si>
  <si>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</si>
  <si>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</si>
  <si>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</si>
  <si>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</si>
  <si>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</si>
  <si>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</si>
  <si>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</si>
  <si>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</si>
  <si>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</si>
  <si>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</si>
  <si>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</si>
  <si>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</si>
  <si>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</si>
  <si>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</si>
  <si>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</si>
  <si>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</si>
  <si>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</si>
  <si>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</si>
  <si>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</si>
  <si>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</si>
  <si>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</si>
  <si>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</si>
  <si>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</si>
  <si>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</si>
  <si>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</si>
  <si>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</si>
  <si>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</si>
  <si>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</si>
  <si>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</si>
  <si>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</si>
  <si>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</si>
  <si>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</si>
  <si>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</si>
  <si>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</si>
  <si>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</si>
  <si>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</si>
  <si>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</si>
  <si>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</si>
  <si>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</si>
  <si>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</si>
  <si>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</si>
  <si>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</si>
  <si>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</si>
  <si>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</si>
  <si>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</si>
  <si>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</si>
  <si>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</si>
  <si>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</si>
  <si>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</si>
  <si>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</si>
  <si>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</si>
  <si>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</si>
  <si>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</si>
  <si>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</si>
  <si>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</si>
  <si>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</si>
  <si>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</si>
  <si>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</si>
  <si>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</si>
  <si>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</si>
  <si>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</si>
  <si>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</si>
  <si>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</si>
  <si>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</si>
  <si>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</si>
  <si>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</si>
  <si>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</si>
  <si>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</si>
  <si>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</si>
  <si>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</si>
  <si>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</si>
  <si>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</si>
  <si>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</si>
  <si>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</si>
  <si>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</si>
  <si>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</si>
  <si>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</si>
  <si>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</si>
  <si>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</si>
  <si>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</si>
  <si>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</si>
  <si>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</si>
  <si>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</si>
  <si>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</si>
  <si>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</si>
  <si>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</si>
  <si>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</si>
  <si>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</si>
  <si>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</si>
  <si>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</si>
  <si>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</si>
  <si>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</si>
  <si>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</si>
  <si>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</si>
  <si>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</si>
  <si>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</si>
  <si>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</si>
  <si>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</si>
  <si>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</si>
  <si>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</si>
  <si>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</si>
  <si>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</si>
  <si>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</si>
  <si>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</si>
  <si>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</si>
  <si>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</si>
  <si>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</si>
  <si>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</si>
  <si>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</si>
  <si>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</si>
  <si>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</si>
  <si>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</si>
  <si>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</si>
  <si>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</si>
  <si>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</si>
  <si>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</si>
  <si>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</si>
  <si>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</si>
  <si>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</si>
  <si>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</si>
  <si>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</si>
  <si>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</si>
  <si>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</si>
  <si>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</si>
  <si>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</si>
  <si>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</si>
  <si>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</si>
  <si>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</si>
  <si>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</si>
  <si>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</si>
  <si>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</si>
  <si>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</si>
  <si>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</si>
  <si>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</si>
  <si>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</si>
  <si>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</si>
  <si>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</si>
  <si>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</si>
  <si>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</si>
  <si>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</si>
  <si>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</si>
  <si>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</si>
  <si>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</si>
  <si>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</si>
  <si>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</si>
  <si>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</si>
  <si>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</si>
  <si>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</si>
  <si>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</si>
  <si>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</si>
  <si>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</si>
  <si>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</si>
  <si>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</si>
  <si>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</si>
  <si>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</si>
  <si>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</si>
  <si>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</si>
  <si>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</si>
  <si>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</si>
  <si>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</si>
  <si>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</si>
  <si>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</si>
  <si>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</si>
  <si>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</si>
  <si>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</si>
  <si>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</si>
  <si>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</si>
  <si>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</si>
  <si>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</si>
  <si>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</si>
  <si>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</si>
  <si>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</si>
  <si>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</si>
  <si>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</si>
  <si>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</si>
  <si>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</si>
  <si>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</si>
  <si>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</si>
  <si>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</si>
  <si>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</si>
  <si>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</si>
  <si>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</si>
  <si>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</si>
  <si>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</si>
  <si>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</si>
  <si>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</si>
  <si>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</si>
  <si>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</si>
  <si>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</si>
  <si>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</si>
  <si>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</si>
  <si>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</si>
  <si>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</si>
  <si>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</si>
  <si>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</si>
  <si>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</si>
  <si>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</si>
  <si>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</si>
  <si>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</si>
  <si>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</si>
  <si>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</si>
  <si>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</si>
  <si>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</si>
  <si>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</si>
  <si>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</si>
  <si>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</si>
  <si>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</si>
  <si>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</si>
  <si>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</si>
  <si>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</si>
  <si>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</si>
  <si>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</si>
  <si>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</si>
  <si>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</si>
  <si>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</si>
  <si>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</si>
  <si>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</si>
  <si>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</si>
  <si>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</si>
  <si>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</si>
  <si>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</si>
  <si>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</si>
  <si>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</si>
  <si>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</si>
  <si>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</si>
  <si>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</si>
  <si>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</si>
  <si>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</si>
  <si>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</si>
  <si>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</si>
  <si>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</si>
  <si>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</si>
  <si>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</si>
  <si>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</si>
  <si>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</si>
  <si>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</si>
  <si>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</si>
  <si>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</si>
  <si>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</si>
  <si>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</si>
  <si>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</si>
  <si>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</si>
  <si>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</si>
  <si>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</si>
  <si>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</si>
  <si>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</si>
  <si>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</si>
  <si>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</si>
  <si>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</si>
  <si>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</si>
  <si>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</si>
  <si>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</si>
  <si>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</si>
  <si>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</si>
  <si>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</si>
  <si>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</si>
  <si>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</si>
  <si>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</si>
  <si>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</si>
  <si>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</si>
  <si>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</si>
  <si>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</si>
  <si>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</si>
  <si>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</si>
  <si>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</si>
  <si>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</si>
  <si>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</si>
  <si>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</si>
  <si>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</si>
  <si>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</si>
  <si>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</si>
  <si>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</si>
  <si>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</si>
  <si>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</si>
  <si>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</si>
  <si>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</si>
  <si>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</si>
  <si>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</si>
  <si>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</si>
  <si>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</si>
  <si>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</si>
  <si>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</si>
  <si>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</si>
  <si>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</si>
  <si>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</si>
  <si>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</si>
  <si>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</si>
  <si>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</si>
  <si>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</si>
  <si>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</si>
  <si>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</si>
  <si>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</si>
  <si>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</si>
  <si>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</si>
  <si>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</si>
  <si>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</si>
  <si>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</si>
  <si>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</si>
  <si>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</si>
  <si>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</si>
  <si>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</si>
  <si>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</si>
  <si>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</si>
  <si>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</si>
  <si>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</si>
  <si>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</si>
  <si>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</si>
  <si>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</si>
  <si>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</si>
  <si>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</si>
  <si>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</si>
  <si>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</si>
  <si>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</si>
  <si>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</si>
  <si>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</si>
  <si>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</si>
  <si>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</si>
  <si>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</si>
  <si>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</si>
  <si>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</si>
  <si>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</si>
  <si>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</si>
  <si>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</si>
  <si>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</si>
  <si>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</si>
  <si>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</si>
  <si>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</si>
  <si>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</si>
  <si>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</si>
  <si>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</si>
  <si>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</si>
  <si>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</si>
  <si>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</si>
  <si>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</si>
  <si>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</si>
  <si>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</si>
  <si>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</si>
  <si>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</si>
  <si>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</si>
  <si>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</si>
  <si>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</si>
  <si>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</si>
  <si>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</si>
  <si>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</si>
  <si>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</si>
  <si>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</si>
  <si>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</si>
  <si>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</si>
  <si>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</si>
  <si>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</si>
  <si>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</si>
  <si>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</si>
  <si>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</si>
  <si>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</si>
  <si>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</si>
  <si>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</si>
  <si>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</si>
  <si>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</si>
  <si>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</si>
  <si>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</si>
  <si>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</si>
  <si>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</si>
  <si>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</si>
  <si>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</si>
  <si>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</si>
  <si>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</si>
  <si>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</si>
  <si>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</si>
  <si>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</si>
  <si>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</si>
  <si>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</si>
  <si>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</si>
  <si>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</si>
  <si>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</si>
  <si>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</si>
  <si>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</si>
  <si>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</si>
  <si>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</si>
  <si>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</si>
  <si>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</si>
  <si>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</si>
  <si>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</si>
  <si>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</si>
  <si>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</si>
  <si>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</si>
  <si>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</si>
  <si>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</si>
  <si>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</si>
  <si>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</si>
  <si>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</si>
  <si>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</si>
  <si>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</si>
  <si>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</si>
  <si>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</si>
  <si>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</si>
  <si>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</si>
  <si>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</si>
  <si>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</si>
  <si>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</si>
  <si>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</si>
  <si>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</si>
  <si>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</si>
  <si>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</si>
  <si>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</si>
  <si>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</si>
  <si>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</si>
  <si>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</si>
  <si>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</si>
  <si>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</si>
  <si>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</si>
  <si>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</si>
  <si>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</si>
  <si>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</si>
  <si>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</si>
  <si>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</si>
  <si>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</si>
  <si>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</si>
  <si>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</si>
  <si>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</si>
  <si>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</si>
  <si>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</si>
  <si>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</si>
  <si>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</si>
  <si>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</si>
  <si>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</si>
  <si>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</si>
  <si>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</si>
  <si>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</si>
  <si>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</si>
  <si>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</si>
  <si>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</si>
  <si>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</si>
  <si>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</si>
  <si>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</si>
  <si>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</si>
  <si>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</si>
  <si>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</si>
  <si>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</si>
  <si>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</si>
  <si>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</si>
  <si>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</si>
  <si>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</si>
  <si>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</si>
  <si>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</si>
  <si>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</si>
  <si>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</si>
  <si>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</si>
  <si>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</si>
  <si>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</si>
  <si>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</si>
  <si>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</si>
  <si>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</si>
  <si>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</si>
  <si>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</si>
  <si>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</si>
  <si>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</si>
  <si>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</si>
  <si>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</si>
  <si>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</si>
  <si>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</si>
  <si>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</si>
  <si>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</si>
  <si>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</si>
  <si>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</si>
  <si>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</si>
  <si>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</si>
  <si>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</si>
  <si>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</si>
  <si>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</si>
  <si>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</si>
  <si>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</si>
  <si>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</si>
  <si>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</si>
  <si>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</si>
  <si>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</si>
  <si>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</si>
  <si>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</si>
  <si>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</si>
  <si>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</si>
  <si>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</si>
  <si>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</si>
  <si>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</si>
  <si>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</si>
  <si>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</si>
  <si>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</si>
  <si>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</si>
  <si>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</si>
  <si>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</si>
  <si>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</si>
  <si>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</si>
  <si>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</si>
  <si>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</si>
  <si>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</si>
  <si>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</si>
  <si>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</si>
  <si>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</si>
  <si>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</si>
  <si>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</si>
  <si>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</si>
  <si>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</si>
  <si>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</si>
  <si>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</si>
  <si>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</si>
  <si>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</si>
  <si>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</si>
  <si>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</si>
  <si>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</si>
  <si>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</si>
  <si>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</si>
  <si>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</si>
  <si>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</si>
  <si>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</si>
  <si>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</si>
  <si>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</si>
  <si>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</si>
  <si>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</si>
  <si>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</si>
  <si>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</si>
  <si>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</si>
  <si>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</si>
  <si>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</si>
  <si>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</si>
  <si>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</si>
  <si>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</si>
  <si>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</si>
  <si>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</si>
  <si>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</si>
  <si>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</si>
  <si>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</si>
  <si>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</si>
  <si>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</si>
  <si>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</si>
  <si>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</si>
  <si>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</si>
  <si>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</si>
  <si>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</si>
  <si>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</si>
  <si>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</si>
  <si>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</si>
  <si>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</si>
  <si>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</si>
  <si>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</si>
  <si>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</si>
  <si>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</si>
  <si>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</si>
  <si>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</si>
  <si>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</si>
  <si>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</si>
  <si>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</si>
  <si>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</si>
  <si>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</si>
  <si>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</si>
  <si>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</si>
  <si>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</si>
  <si>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</si>
  <si>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</si>
  <si>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</si>
  <si>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</si>
  <si>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</si>
  <si>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</si>
  <si>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</si>
  <si>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</si>
  <si>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</si>
  <si>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</si>
  <si>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</si>
  <si>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</si>
  <si>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</si>
  <si>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</si>
  <si>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</si>
  <si>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</si>
  <si>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</si>
  <si>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</si>
  <si>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</si>
  <si>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</si>
  <si>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</si>
  <si>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</si>
  <si>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</si>
  <si>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</si>
  <si>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</si>
  <si>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</si>
  <si>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</si>
  <si>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</si>
  <si>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</si>
  <si>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</si>
  <si>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</si>
  <si>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</si>
  <si>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</si>
  <si>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</si>
  <si>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</si>
  <si>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</si>
  <si>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</si>
  <si>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</si>
  <si>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</si>
  <si>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</si>
  <si>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</si>
  <si>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</si>
  <si>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</si>
  <si>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</si>
  <si>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</si>
  <si>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</si>
  <si>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</si>
  <si>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</si>
  <si>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</si>
  <si>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</si>
  <si>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</si>
  <si>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</si>
  <si>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</si>
  <si>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</si>
  <si>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</si>
  <si>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</si>
  <si>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</si>
  <si>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</si>
  <si>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</si>
  <si>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</si>
  <si>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</si>
  <si>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</si>
  <si>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</si>
  <si>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</si>
  <si>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</si>
  <si>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</si>
  <si>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</si>
  <si>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</si>
  <si>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</si>
  <si>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</si>
  <si>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</si>
  <si>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</si>
  <si>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</si>
  <si>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</si>
  <si>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</si>
  <si>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</si>
  <si>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</si>
  <si>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</si>
  <si>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</si>
  <si>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</si>
  <si>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</si>
  <si>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</si>
  <si>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</si>
  <si>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</si>
  <si>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</si>
  <si>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</si>
  <si>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</si>
  <si>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</si>
  <si>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</si>
  <si>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</si>
  <si>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</si>
  <si>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</si>
  <si>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</si>
  <si>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</si>
  <si>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</si>
  <si>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</si>
  <si>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</si>
  <si>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</si>
  <si>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</si>
  <si>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</si>
  <si>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</si>
  <si>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</si>
  <si>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</si>
  <si>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</si>
  <si>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</si>
  <si>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</si>
  <si>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</si>
  <si>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</si>
  <si>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</si>
  <si>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</si>
  <si>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</si>
  <si>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</si>
  <si>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</si>
  <si>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</si>
  <si>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</si>
  <si>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</si>
  <si>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</si>
  <si>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</si>
  <si>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</si>
  <si>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</si>
  <si>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</si>
  <si>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</si>
  <si>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</si>
  <si>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</si>
  <si>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</si>
  <si>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</si>
  <si>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</si>
  <si>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</si>
  <si>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</si>
  <si>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</si>
  <si>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</si>
  <si>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</si>
  <si>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</si>
  <si>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</si>
  <si>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</si>
  <si>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</si>
  <si>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</si>
  <si>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</si>
  <si>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</si>
  <si>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</si>
  <si>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</si>
  <si>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</si>
  <si>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</si>
  <si>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</si>
  <si>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</si>
  <si>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</si>
  <si>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</si>
  <si>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</si>
  <si>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</si>
  <si>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</si>
  <si>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</si>
  <si>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</si>
  <si>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</si>
  <si>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</si>
  <si>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</si>
  <si>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</si>
  <si>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</si>
  <si>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</si>
  <si>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</si>
  <si>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</si>
  <si>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</si>
  <si>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</si>
  <si>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</si>
  <si>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</si>
  <si>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</si>
  <si>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</si>
  <si>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</si>
  <si>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</si>
  <si>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</si>
  <si>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</si>
  <si>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</si>
  <si>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</si>
  <si>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</si>
  <si>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</si>
  <si>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</si>
  <si>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</si>
  <si>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</si>
  <si>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</si>
  <si>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</si>
  <si>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</si>
  <si>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</si>
  <si>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</si>
  <si>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</si>
  <si>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</si>
  <si>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</si>
  <si>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</si>
  <si>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</si>
  <si>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</si>
  <si>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</si>
  <si>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</si>
  <si>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</si>
  <si>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</si>
  <si>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</si>
  <si>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</si>
  <si>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</si>
  <si>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</si>
  <si>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</si>
  <si>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</si>
  <si>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</si>
  <si>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</si>
  <si>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</si>
  <si>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</si>
  <si>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</si>
  <si>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</si>
  <si>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</si>
  <si>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</si>
  <si>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</si>
  <si>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</si>
  <si>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</si>
  <si>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</si>
  <si>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</si>
  <si>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</si>
  <si>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</si>
  <si>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</si>
  <si>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</si>
  <si>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</si>
  <si>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</si>
  <si>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</si>
  <si>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</si>
  <si>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</si>
  <si>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</si>
  <si>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</si>
  <si>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</si>
  <si>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</si>
  <si>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</si>
  <si>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</si>
  <si>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</si>
  <si>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</si>
  <si>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</si>
  <si>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</si>
  <si>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</si>
  <si>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</si>
  <si>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</si>
  <si>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</si>
  <si>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</si>
  <si>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</si>
  <si>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</si>
  <si>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</si>
  <si>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</si>
  <si>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</si>
  <si>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</si>
  <si>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</si>
  <si>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</si>
  <si>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</si>
  <si>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</si>
  <si>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</si>
  <si>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</si>
  <si>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</si>
  <si>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</si>
  <si>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</si>
  <si>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</si>
  <si>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</si>
  <si>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</si>
  <si>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</si>
  <si>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</si>
  <si>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</si>
  <si>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</si>
  <si>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</si>
  <si>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</si>
  <si>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</si>
  <si>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</si>
  <si>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</si>
  <si>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</si>
  <si>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</si>
  <si>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</si>
  <si>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</si>
  <si>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</si>
  <si>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</si>
  <si>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</si>
  <si>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</si>
  <si>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</si>
  <si>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</si>
  <si>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</si>
  <si>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</si>
  <si>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</si>
  <si>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</si>
  <si>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</si>
  <si>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</si>
  <si>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</si>
  <si>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</si>
  <si>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</si>
  <si>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</si>
  <si>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</si>
  <si>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</si>
  <si>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</si>
  <si>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</si>
  <si>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</si>
  <si>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</si>
  <si>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</si>
  <si>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</si>
  <si>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</si>
  <si>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</si>
  <si>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</si>
  <si>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</si>
  <si>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</si>
  <si>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</si>
  <si>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</si>
  <si>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</si>
  <si>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</si>
  <si>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</si>
  <si>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</si>
  <si>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</si>
  <si>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</si>
  <si>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</si>
  <si>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</si>
  <si>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</si>
  <si>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</si>
  <si>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</si>
  <si>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</si>
  <si>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</si>
  <si>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</si>
  <si>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</si>
  <si>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</si>
  <si>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</si>
  <si>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</si>
  <si>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</si>
  <si>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</si>
  <si>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</si>
  <si>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</si>
  <si>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</si>
  <si>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</si>
  <si>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</si>
  <si>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</si>
  <si>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</si>
  <si>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</si>
  <si>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</si>
  <si>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</si>
  <si>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</si>
  <si>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</si>
  <si>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</si>
  <si>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</si>
  <si>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</si>
  <si>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</si>
  <si>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</si>
  <si>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</si>
  <si>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</si>
  <si>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</si>
  <si>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</si>
  <si>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</si>
  <si>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</si>
  <si>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</si>
  <si>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</si>
  <si>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</si>
  <si>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</si>
  <si>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</si>
  <si>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</si>
  <si>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</si>
  <si>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</si>
  <si>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</si>
  <si>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</si>
  <si>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</si>
  <si>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</si>
  <si>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</si>
  <si>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</si>
  <si>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</si>
  <si>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</si>
  <si>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</si>
  <si>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</si>
  <si>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</si>
  <si>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</si>
  <si>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</si>
  <si>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</si>
  <si>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</si>
  <si>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</si>
  <si>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</si>
  <si>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</si>
  <si>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</si>
  <si>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</si>
  <si>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</si>
  <si>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</si>
  <si>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</si>
  <si>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</si>
  <si>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</si>
  <si>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</si>
  <si>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</si>
  <si>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</si>
  <si>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</si>
  <si>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</si>
  <si>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</si>
  <si>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</si>
  <si>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</si>
  <si>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</si>
  <si>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</si>
  <si>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</si>
  <si>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</si>
  <si>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</si>
  <si>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</si>
  <si>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</si>
  <si>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</si>
  <si>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</si>
  <si>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</si>
  <si>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</si>
  <si>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</si>
  <si>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</si>
  <si>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</si>
  <si>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</si>
  <si>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</si>
  <si>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</si>
  <si>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</si>
  <si>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</si>
  <si>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</si>
  <si>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</si>
  <si>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</si>
  <si>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</si>
  <si>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</si>
  <si>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</si>
  <si>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</si>
  <si>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</si>
  <si>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</si>
  <si>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</si>
  <si>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</si>
  <si>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</si>
  <si>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</si>
  <si>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</si>
  <si>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</si>
  <si>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</si>
  <si>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</si>
  <si>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</si>
  <si>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</si>
  <si>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</si>
  <si>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</si>
  <si>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</si>
  <si>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</si>
  <si>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</si>
  <si>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</si>
  <si>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</si>
  <si>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</si>
  <si>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</si>
  <si>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</si>
  <si>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</si>
  <si>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</si>
  <si>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</si>
  <si>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</si>
  <si>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</si>
  <si>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</si>
  <si>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</si>
  <si>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</si>
  <si>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</si>
  <si>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</si>
  <si>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</si>
  <si>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</si>
  <si>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</si>
  <si>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</si>
  <si>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</si>
  <si>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</si>
  <si>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</si>
  <si>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</si>
  <si>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</si>
  <si>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</si>
  <si>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</si>
  <si>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</si>
  <si>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</si>
  <si>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</si>
  <si>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</si>
  <si>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</si>
  <si>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</si>
  <si>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</si>
  <si>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</si>
  <si>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</si>
  <si>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</si>
  <si>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</si>
  <si>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</si>
  <si>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</si>
  <si>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</si>
  <si>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</si>
  <si>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</si>
  <si>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</si>
  <si>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</si>
  <si>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</si>
  <si>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</si>
  <si>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</si>
  <si>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</si>
  <si>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</si>
  <si>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</si>
  <si>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</si>
  <si>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</si>
  <si>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</si>
  <si>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</si>
  <si>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</si>
  <si>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</si>
  <si>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</si>
  <si>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</si>
  <si>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</si>
  <si>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</si>
  <si>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</si>
  <si>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</si>
  <si>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</si>
  <si>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</si>
  <si>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</si>
  <si>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</si>
  <si>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</si>
  <si>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</si>
  <si>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</si>
  <si>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</si>
  <si>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</si>
  <si>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</si>
  <si>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</si>
  <si>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</si>
  <si>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</si>
  <si>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</si>
  <si>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</si>
  <si>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</si>
  <si>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</si>
  <si>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</si>
  <si>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</si>
  <si>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</si>
  <si>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</si>
  <si>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</si>
  <si>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</si>
  <si>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</si>
  <si>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</si>
  <si>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</si>
  <si>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</si>
  <si>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</si>
  <si>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</si>
  <si>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</si>
  <si>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</si>
  <si>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</si>
  <si>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</si>
  <si>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</si>
  <si>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</si>
  <si>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</si>
  <si>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</si>
  <si>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</si>
  <si>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</si>
  <si>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</si>
  <si>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</si>
  <si>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</si>
  <si>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</si>
  <si>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</si>
  <si>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</si>
  <si>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</si>
  <si>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</si>
  <si>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</si>
  <si>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</si>
  <si>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</si>
  <si>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</si>
  <si>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</si>
  <si>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</si>
  <si>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</si>
  <si>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</si>
  <si>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</si>
  <si>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</si>
  <si>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</si>
  <si>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</si>
  <si>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</si>
  <si>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</si>
  <si>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</si>
  <si>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</si>
  <si>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</si>
  <si>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</si>
  <si>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</si>
  <si>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</si>
  <si>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</si>
  <si>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</si>
  <si>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</si>
  <si>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</si>
  <si>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</si>
  <si>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</si>
  <si>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</si>
  <si>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</si>
  <si>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</si>
  <si>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</si>
  <si>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</si>
  <si>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</si>
  <si>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</si>
  <si>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</si>
  <si>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</si>
  <si>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</si>
  <si>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</si>
  <si>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</si>
  <si>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</si>
  <si>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</si>
  <si>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</si>
  <si>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</si>
  <si>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</si>
  <si>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</si>
  <si>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</si>
  <si>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</si>
  <si>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</si>
  <si>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</si>
  <si>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</si>
  <si>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</si>
  <si>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</si>
  <si>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</si>
  <si>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</si>
  <si>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</si>
  <si>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</si>
  <si>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</si>
  <si>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</si>
  <si>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</si>
  <si>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</si>
  <si>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</si>
  <si>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</si>
  <si>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</si>
  <si>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</si>
  <si>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</si>
  <si>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</si>
  <si>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</si>
  <si>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</si>
  <si>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</si>
  <si>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</si>
  <si>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</si>
  <si>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</si>
  <si>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</si>
  <si>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</si>
  <si>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</si>
  <si>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</si>
  <si>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</si>
  <si>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</si>
  <si>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</si>
  <si>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</si>
  <si>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</si>
  <si>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</si>
  <si>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</si>
  <si>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</si>
  <si>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</si>
  <si>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</si>
  <si>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</si>
  <si>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</si>
  <si>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</si>
  <si>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</si>
  <si>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</si>
  <si>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</si>
  <si>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</si>
  <si>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</si>
  <si>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</si>
  <si>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</si>
  <si>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</si>
  <si>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</si>
  <si>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</si>
  <si>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</si>
  <si>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</si>
  <si>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</si>
  <si>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</si>
  <si>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</si>
  <si>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</si>
  <si>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</si>
  <si>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</si>
  <si>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</si>
  <si>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</si>
  <si>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</si>
  <si>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</si>
  <si>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</si>
  <si>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</si>
  <si>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</si>
  <si>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</si>
  <si>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</si>
  <si>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</si>
  <si>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</si>
  <si>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</si>
  <si>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</si>
  <si>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</si>
  <si>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</si>
  <si>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</si>
  <si>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</si>
  <si>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</si>
  <si>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</si>
  <si>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</si>
  <si>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</si>
  <si>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</si>
  <si>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</si>
  <si>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</si>
  <si>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</si>
  <si>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</si>
  <si>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</si>
  <si>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</si>
  <si>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</si>
  <si>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</si>
  <si>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</si>
  <si>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</si>
  <si>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</si>
  <si>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</si>
  <si>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</si>
  <si>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</si>
  <si>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</si>
  <si>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</si>
  <si>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</si>
  <si>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</si>
  <si>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</si>
  <si>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</si>
  <si>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</si>
  <si>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</si>
  <si>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</si>
  <si>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</si>
  <si>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</si>
  <si>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</si>
  <si>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</si>
  <si>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</si>
  <si>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</si>
  <si>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</si>
  <si>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</si>
  <si>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</si>
  <si>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</si>
  <si>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</si>
  <si>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</si>
  <si>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</si>
  <si>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</si>
  <si>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</si>
  <si>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</si>
  <si>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</si>
  <si>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</si>
  <si>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</si>
  <si>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</si>
  <si>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</si>
  <si>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</si>
  <si>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</si>
  <si>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</si>
  <si>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</si>
  <si>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</si>
  <si>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</si>
  <si>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</si>
  <si>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</si>
  <si>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</si>
  <si>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</si>
  <si>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</si>
  <si>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</si>
  <si>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</si>
  <si>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</si>
  <si>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</si>
  <si>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</si>
  <si>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</si>
  <si>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</si>
  <si>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</si>
  <si>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</si>
  <si>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</si>
  <si>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</si>
  <si>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</si>
  <si>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</si>
  <si>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</si>
  <si>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</si>
  <si>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</si>
  <si>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</si>
  <si>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</si>
  <si>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</si>
  <si>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</si>
  <si>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</si>
  <si>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</si>
  <si>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</si>
  <si>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</si>
  <si>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</si>
  <si>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</si>
  <si>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</si>
  <si>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</si>
  <si>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</si>
  <si>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</si>
  <si>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</si>
  <si>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</si>
  <si>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</si>
  <si>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</si>
  <si>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</si>
  <si>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</si>
  <si>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</si>
  <si>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</si>
  <si>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</si>
  <si>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</si>
  <si>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</si>
  <si>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</si>
  <si>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</si>
  <si>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</si>
  <si>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</si>
  <si>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</si>
  <si>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</si>
  <si>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</si>
  <si>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</si>
  <si>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</si>
  <si>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</si>
  <si>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</si>
  <si>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</si>
  <si>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</si>
  <si>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</si>
  <si>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</si>
  <si>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</si>
  <si>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</si>
  <si>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</si>
  <si>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</si>
  <si>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</si>
  <si>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</si>
  <si>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</si>
  <si>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</si>
  <si>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</si>
  <si>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</si>
  <si>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</si>
  <si>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</si>
  <si>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</si>
  <si>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</si>
  <si>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</si>
  <si>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</si>
  <si>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</si>
  <si>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</si>
  <si>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</si>
  <si>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</si>
  <si>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</si>
  <si>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</si>
  <si>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</si>
  <si>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</si>
  <si>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</si>
  <si>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</si>
  <si>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</si>
  <si>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</si>
  <si>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</si>
  <si>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</si>
  <si>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</si>
  <si>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</si>
  <si>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</si>
  <si>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</si>
  <si>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</si>
  <si>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</si>
  <si>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</si>
  <si>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</si>
  <si>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</si>
  <si>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</si>
  <si>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</si>
  <si>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</si>
  <si>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</si>
  <si>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</si>
  <si>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</si>
  <si>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</si>
  <si>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</si>
  <si>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</si>
  <si>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</si>
  <si>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</si>
  <si>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</si>
  <si>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</si>
  <si>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</si>
  <si>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</si>
  <si>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</si>
  <si>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</si>
  <si>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</si>
  <si>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</si>
  <si>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</si>
  <si>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</si>
  <si>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</si>
  <si>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</si>
  <si>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</si>
  <si>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</si>
  <si>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</si>
  <si>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</si>
  <si>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</si>
  <si>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</si>
  <si>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</si>
  <si>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</si>
  <si>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</si>
  <si>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</si>
  <si>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</si>
  <si>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</si>
  <si>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</si>
  <si>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</si>
  <si>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</si>
  <si>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</si>
  <si>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</si>
  <si>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</si>
  <si>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</si>
  <si>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</si>
  <si>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</si>
  <si>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</si>
  <si>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</si>
  <si>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</si>
  <si>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</si>
  <si>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</si>
  <si>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</si>
  <si>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</si>
  <si>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</si>
  <si>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</si>
  <si>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</si>
  <si>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</si>
  <si>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</si>
  <si>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</si>
  <si>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</si>
  <si>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</si>
  <si>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</si>
  <si>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</si>
  <si>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</si>
  <si>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</si>
  <si>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</si>
  <si>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</si>
  <si>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</si>
  <si>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</si>
  <si>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</si>
  <si>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</si>
  <si>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</si>
  <si>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</si>
  <si>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</si>
  <si>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</si>
  <si>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</si>
  <si>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</si>
  <si>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</si>
  <si>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</si>
  <si>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</si>
  <si>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</si>
  <si>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</si>
  <si>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</si>
  <si>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</si>
  <si>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</si>
  <si>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</si>
  <si>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</si>
  <si>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</si>
  <si>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</si>
  <si>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</si>
  <si>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</si>
  <si>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</si>
  <si>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</si>
  <si>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</si>
  <si>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</si>
  <si>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</si>
  <si>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</si>
  <si>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</si>
  <si>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</si>
  <si>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</si>
  <si>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</si>
  <si>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</si>
  <si>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</si>
  <si>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</si>
  <si>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</si>
  <si>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</si>
  <si>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</si>
  <si>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</si>
  <si>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</si>
  <si>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</si>
  <si>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</si>
  <si>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</si>
  <si>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</si>
  <si>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</si>
  <si>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</si>
  <si>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</si>
  <si>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</si>
  <si>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</si>
  <si>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</si>
  <si>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</si>
  <si>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</si>
  <si>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</si>
  <si>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</si>
  <si>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</si>
  <si>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</si>
  <si>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</si>
  <si>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</si>
  <si>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</si>
  <si>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</si>
  <si>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</si>
  <si>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</si>
  <si>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</si>
  <si>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</si>
  <si>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</si>
  <si>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</si>
  <si>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</si>
  <si>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</si>
  <si>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</si>
  <si>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</si>
  <si>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</si>
  <si>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</si>
  <si>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</si>
  <si>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</si>
  <si>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</si>
  <si>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</si>
  <si>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</si>
  <si>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</si>
  <si>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</si>
  <si>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</si>
  <si>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</si>
  <si>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</si>
  <si>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</si>
  <si>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</si>
  <si>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</si>
  <si>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</si>
  <si>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</si>
  <si>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</si>
  <si>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</si>
  <si>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</si>
  <si>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</si>
  <si>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</si>
  <si>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</si>
  <si>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</si>
  <si>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</si>
  <si>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</si>
  <si>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</si>
  <si>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</si>
  <si>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</si>
  <si>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</si>
  <si>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</si>
  <si>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</si>
  <si>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</si>
  <si>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</si>
  <si>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</si>
  <si>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</si>
  <si>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</si>
  <si>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</si>
  <si>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</si>
  <si>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</si>
  <si>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</si>
  <si>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</si>
  <si>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</si>
  <si>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</si>
  <si>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</si>
  <si>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</si>
  <si>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</si>
  <si>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</si>
  <si>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</si>
  <si>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</si>
  <si>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</si>
  <si>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</si>
  <si>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</si>
  <si>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</si>
  <si>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</si>
  <si>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</si>
  <si>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</si>
  <si>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</si>
  <si>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</si>
  <si>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</si>
  <si>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</si>
  <si>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</si>
  <si>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</si>
  <si>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</si>
  <si>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</si>
  <si>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</si>
  <si>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</si>
  <si>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</si>
  <si>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</si>
  <si>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</si>
  <si>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</si>
  <si>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</si>
  <si>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</si>
  <si>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</si>
  <si>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</si>
  <si>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</si>
  <si>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</si>
  <si>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</si>
  <si>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</si>
  <si>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</si>
  <si>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</si>
  <si>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</si>
  <si>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</si>
  <si>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</si>
  <si>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</si>
  <si>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</si>
  <si>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</si>
  <si>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</si>
  <si>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</si>
  <si>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</si>
  <si>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</si>
  <si>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</si>
  <si>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</si>
  <si>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</si>
  <si>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</si>
  <si>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</si>
  <si>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</si>
  <si>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</si>
  <si>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60 mins</t>
  </si>
  <si>
    <t>PCM-20251006-00000818</t>
  </si>
  <si>
    <t>ETA 90 mins</t>
  </si>
  <si>
    <t>PCM-20251006-00000874</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</si>
  <si>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</si>
  <si>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</si>
  <si>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</si>
  <si>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</si>
  <si>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</si>
  <si>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</si>
  <si>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</si>
  <si>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</si>
  <si>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</si>
  <si>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</si>
  <si>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</si>
  <si>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</si>
  <si>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</si>
  <si>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</si>
  <si>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</si>
  <si>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</si>
  <si>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</si>
  <si>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</si>
  <si>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</si>
  <si>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</si>
  <si>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</si>
  <si>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</si>
  <si>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</si>
  <si>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</si>
  <si>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</si>
  <si>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</si>
  <si>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</si>
  <si>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</si>
  <si>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</si>
  <si>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</si>
  <si>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</si>
  <si>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</si>
  <si>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</si>
  <si>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</si>
  <si>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</si>
  <si>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</si>
  <si>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</si>
  <si>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</si>
  <si>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</si>
  <si>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</si>
  <si>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</si>
  <si>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</si>
  <si>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</si>
  <si>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</si>
  <si>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</si>
  <si>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</si>
  <si>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</si>
  <si>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</si>
  <si>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</si>
  <si>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</si>
  <si>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</si>
  <si>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</si>
  <si>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</si>
  <si>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</si>
  <si>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</si>
  <si>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</si>
  <si>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</si>
  <si>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</si>
  <si>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</si>
  <si>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</si>
  <si>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</si>
  <si>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</si>
  <si>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</si>
  <si>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</si>
  <si>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</si>
  <si>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</si>
  <si>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</si>
  <si>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</si>
  <si>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</si>
  <si>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</si>
  <si>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</si>
  <si>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</si>
  <si>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</si>
  <si>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</si>
  <si>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</si>
  <si>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</si>
  <si>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</si>
  <si>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</si>
  <si>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</si>
  <si>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</si>
  <si>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</si>
  <si>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</si>
  <si>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</si>
  <si>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</si>
  <si>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PCM-20251006-00000622</t>
  </si>
  <si>
    <t xml:space="preserve">Restored by PG </t>
  </si>
  <si>
    <t>PCM-20251006-00000569</t>
  </si>
  <si>
    <t>PCM-20251006-00000821</t>
  </si>
  <si>
    <t xml:space="preserve">ETA 15 min </t>
  </si>
  <si>
    <t xml:space="preserve">ETA 30 min </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</si>
  <si>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</si>
  <si>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</si>
  <si>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</si>
  <si>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</si>
  <si>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</si>
  <si>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</si>
  <si>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PCM-20251006-00000738 </t>
  </si>
  <si>
    <t>50 M</t>
  </si>
  <si>
    <t xml:space="preserve"> PCM-20251006-00000827 </t>
  </si>
  <si>
    <t>80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</si>
  <si>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</si>
  <si>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</si>
  <si>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</si>
  <si>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</si>
  <si>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</si>
  <si>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</si>
  <si>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</si>
  <si>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</si>
  <si>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</si>
  <si>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</si>
  <si>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TT-20251006-00903 // NA</t>
  </si>
  <si>
    <t>Emergency</t>
  </si>
  <si>
    <t>ETA 25 mins // Mail sent to downgrade 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</si>
</sst>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6" fontId="21"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6" totalsRowShown="0" headerRowDxfId="157" dataDxfId="156" headerRowBorderDxfId="154" tableBorderDxfId="155" totalsRowBorderDxfId="153">
  <autoFilter ref="A1:CJ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8" totalsRowShown="0" headerRowDxfId="48" dataDxfId="47" headerRowBorderDxfId="45" tableBorderDxfId="46" totalsRowBorderDxfId="44">
  <autoFilter ref="A1:L4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273.49258518518764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3.4309722228499595E-2</v>
      </c>
      <c r="H3" s="66">
        <v>45936.401145833333</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3</v>
      </c>
      <c r="D4" s="64" t="s">
        <v>21927</v>
      </c>
      <c r="E4" s="65" t="s">
        <v>38964</v>
      </c>
      <c r="F4" s="66">
        <v>45936.407233796293</v>
      </c>
      <c r="G4" s="67">
        <f ca="1">IFERROR(NOW()-F4,"")</f>
        <v>3.3777314820326865E-2</v>
      </c>
      <c r="H4" s="66">
        <v>45936.394733796296</v>
      </c>
      <c r="I4" s="73" t="str">
        <f>IFERROR(VLOOKUP(D4,DB!A:F,6,0),"")</f>
        <v>SCECO</v>
      </c>
      <c r="J4" s="73" t="str">
        <f>IFERROR(VLOOKUP(D4,DB!A:G,7,0),"")</f>
        <v>Vandalized</v>
      </c>
      <c r="K4" s="69" t="s">
        <v>38969</v>
      </c>
      <c r="L4" s="70" t="str">
        <f>IFERROR(VLOOKUP(D4,DB!A:I,9,0),"")</f>
        <v>Latis</v>
      </c>
    </row>
    <row r="5" spans="1:12" ht="15" customHeight="1">
      <c r="A5" s="63" t="s">
        <v>38970</v>
      </c>
      <c r="B5" s="73" t="str">
        <f>IFERROR(VLOOKUP(D5,DB!A:K,11,0),"")</f>
        <v>R1</v>
      </c>
      <c r="C5" s="64">
        <v>1</v>
      </c>
      <c r="D5" s="64" t="s">
        <v>8258</v>
      </c>
      <c r="E5" s="166" t="s">
        <v>38964</v>
      </c>
      <c r="F5" s="66">
        <v>45936.427499999998</v>
      </c>
      <c r="G5" s="67">
        <f ca="1">IFERROR(NOW()-F5,"")</f>
        <v>1.3511111115803942E-2</v>
      </c>
      <c r="H5" s="66">
        <v>45936.421249999999</v>
      </c>
      <c r="I5" s="73" t="str">
        <f>IFERROR(VLOOKUP(D5,DB!A:F,6,0),"")</f>
        <v>SCECO</v>
      </c>
      <c r="J5" s="73" t="str">
        <f>IFERROR(VLOOKUP(D5,DB!A:G,7,0),"")</f>
        <v>Dead</v>
      </c>
      <c r="K5" s="69" t="s">
        <v>38969</v>
      </c>
      <c r="L5" s="70" t="str">
        <f>IFERROR(VLOOKUP(D5,DB!A:I,9,0),"")</f>
        <v>Latis</v>
      </c>
    </row>
    <row r="6" spans="1:12" ht="15" customHeight="1">
      <c r="A6" s="63"/>
      <c r="B6" s="73" t="str">
        <f>IFERROR(VLOOKUP(D6,DB!A:K,11,0),"")</f>
        <v/>
      </c>
      <c r="C6" s="64"/>
      <c r="D6" s="64"/>
      <c r="E6" s="65"/>
      <c r="F6" s="66"/>
      <c r="G6" s="67">
        <f ca="1">IFERROR(NOW()-F6,"")</f>
        <v>45936.441011111114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45936.441011111114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45936.441011111114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45936.441011111114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45936.441011111114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45936.441011111114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45936.441011111114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45936.441011111114</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45936.441011111114</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45936.441011111114</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45936.441011111114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45936.441011111114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45936.441011111114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45936.441011111114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45936.441011111114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45936.441011111114</v>
      </c>
      <c r="H21" s="68"/>
      <c r="I21" s="73" t="str">
        <f>IFERROR(VLOOKUP(D21,DB!A:F,6,0),"")</f>
        <v/>
      </c>
      <c r="J21" s="73" t="str">
        <f>IFERROR(VLOOKUP(D21,DB!A:G,7,0),"")</f>
        <v/>
      </c>
      <c r="K21" s="69"/>
      <c r="L21" s="70" t="str">
        <f>IFERROR(VLOOKUP(D21,DB!A:I,9,0),"")</f>
        <v/>
      </c>
    </row>
    <row r="22" spans="1:12" ht="15" customHeight="1">
      <c r="A22" s="159"/>
      <c r="B22" s="160" t="str">
        <f>IFERROR(VLOOKUP(D22,DB!A:K,11,0),"")</f>
        <v/>
      </c>
      <c r="C22" s="160"/>
      <c r="D22" s="160"/>
      <c r="E22" s="161"/>
      <c r="F22" s="162"/>
      <c r="G22" s="163">
        <f ca="1">IFERROR(NOW()-F22,"")</f>
        <v>45936.441010763891</v>
      </c>
      <c r="H22" s="162"/>
      <c r="I22" s="160" t="str">
        <f>IFERROR(VLOOKUP(D22,DB!A:F,6,0),"")</f>
        <v/>
      </c>
      <c r="J22" s="73" t="str">
        <f>IFERROR(VLOOKUP(D22,DB!A:G,7,0),"")</f>
        <v/>
      </c>
      <c r="K22" s="164"/>
      <c r="L22" s="165" t="str">
        <f>IFERROR(VLOOKUP(D22,DB!A:I,9,0),"")</f>
        <v/>
      </c>
    </row>
    <row r="23" spans="1:12" ht="15" customHeight="1">
      <c r="A23" s="159"/>
      <c r="B23" s="160" t="str">
        <f>IFERROR(VLOOKUP(D23,DB!A:K,11,0),"")</f>
        <v/>
      </c>
      <c r="C23" s="160"/>
      <c r="D23" s="160"/>
      <c r="E23" s="161"/>
      <c r="F23" s="162"/>
      <c r="G23" s="163">
        <f ca="1">IFERROR(NOW()-F23,"")</f>
        <v>45936.441010763891</v>
      </c>
      <c r="H23" s="162"/>
      <c r="I23" s="160" t="str">
        <f>IFERROR(VLOOKUP(D23,DB!A:F,6,0),"")</f>
        <v/>
      </c>
      <c r="J23" s="73" t="str">
        <f>IFERROR(VLOOKUP(D23,DB!A:G,7,0),"")</f>
        <v/>
      </c>
      <c r="K23" s="164"/>
      <c r="L23" s="165" t="str">
        <f>IFERROR(VLOOKUP(D23,DB!A:I,9,0),"")</f>
        <v/>
      </c>
    </row>
    <row r="24" spans="1:12" ht="15" customHeight="1">
      <c r="A24" s="159"/>
      <c r="B24" s="160" t="str">
        <f>IFERROR(VLOOKUP(D24,DB!A:K,11,0),"")</f>
        <v/>
      </c>
      <c r="C24" s="160"/>
      <c r="D24" s="160"/>
      <c r="E24" s="161"/>
      <c r="F24" s="162"/>
      <c r="G24" s="163">
        <f ca="1">IFERROR(NOW()-F24,"")</f>
        <v>45936.441010763891</v>
      </c>
      <c r="H24" s="162"/>
      <c r="I24" s="160" t="str">
        <f>IFERROR(VLOOKUP(D24,DB!A:F,6,0),"")</f>
        <v/>
      </c>
      <c r="J24" s="73" t="str">
        <f>IFERROR(VLOOKUP(D24,DB!A:G,7,0),"")</f>
        <v/>
      </c>
      <c r="K24" s="164"/>
      <c r="L24" s="165" t="str">
        <f>IFERROR(VLOOKUP(D24,DB!A:I,9,0),"")</f>
        <v/>
      </c>
    </row>
    <row r="25" spans="1:12" ht="15" customHeight="1">
      <c r="A25" s="159"/>
      <c r="B25" s="160" t="str">
        <f>IFERROR(VLOOKUP(D25,DB!A:K,11,0),"")</f>
        <v/>
      </c>
      <c r="C25" s="160"/>
      <c r="D25" s="160"/>
      <c r="E25" s="161"/>
      <c r="F25" s="162"/>
      <c r="G25" s="163">
        <f ca="1">IFERROR(NOW()-F25,"")</f>
        <v>45936.441010763891</v>
      </c>
      <c r="H25" s="162"/>
      <c r="I25" s="160" t="str">
        <f>IFERROR(VLOOKUP(D25,DB!A:F,6,0),"")</f>
        <v/>
      </c>
      <c r="J25" s="73" t="str">
        <f>IFERROR(VLOOKUP(D25,DB!A:G,7,0),"")</f>
        <v/>
      </c>
      <c r="K25" s="164"/>
      <c r="L25" s="165" t="str">
        <f>IFERROR(VLOOKUP(D25,DB!A:I,9,0),"")</f>
        <v/>
      </c>
    </row>
    <row r="26" spans="1:12" ht="15" customHeight="1">
      <c r="A26" s="159"/>
      <c r="B26" s="160" t="str">
        <f>IFERROR(VLOOKUP(D26,DB!A:K,11,0),"")</f>
        <v/>
      </c>
      <c r="C26" s="160"/>
      <c r="D26" s="160"/>
      <c r="E26" s="161"/>
      <c r="F26" s="162"/>
      <c r="G26" s="163">
        <f ca="1">IFERROR(NOW()-F26,"")</f>
        <v>45936.441010763891</v>
      </c>
      <c r="H26" s="162"/>
      <c r="I26" s="160" t="str">
        <f>IFERROR(VLOOKUP(D26,DB!A:F,6,0),"")</f>
        <v/>
      </c>
      <c r="J26" s="73" t="str">
        <f>IFERROR(VLOOKUP(D26,DB!A:G,7,0),"")</f>
        <v/>
      </c>
      <c r="K26" s="164"/>
      <c r="L26" s="165" t="str">
        <f>IFERROR(VLOOKUP(D26,DB!A:I,9,0),"")</f>
        <v/>
      </c>
    </row>
    <row r="27" spans="1:12" ht="15" customHeight="1">
      <c r="A27" s="159"/>
      <c r="B27" s="160" t="str">
        <f>IFERROR(VLOOKUP(D27,DB!A:K,11,0),"")</f>
        <v/>
      </c>
      <c r="C27" s="160"/>
      <c r="D27" s="160"/>
      <c r="E27" s="161"/>
      <c r="F27" s="162"/>
      <c r="G27" s="163">
        <f ca="1">IFERROR(NOW()-F27,"")</f>
        <v>45936.441010763891</v>
      </c>
      <c r="H27" s="162"/>
      <c r="I27" s="160" t="str">
        <f>IFERROR(VLOOKUP(D27,DB!A:F,6,0),"")</f>
        <v/>
      </c>
      <c r="J27" s="73" t="str">
        <f>IFERROR(VLOOKUP(D27,DB!A:G,7,0),"")</f>
        <v/>
      </c>
      <c r="K27" s="164"/>
      <c r="L27" s="165" t="str">
        <f>IFERROR(VLOOKUP(D27,DB!A:I,9,0),"")</f>
        <v/>
      </c>
    </row>
    <row r="28" spans="1:12" ht="15" customHeight="1">
      <c r="A28" s="159"/>
      <c r="B28" s="160" t="str">
        <f>IFERROR(VLOOKUP(D28,DB!A:K,11,0),"")</f>
        <v/>
      </c>
      <c r="C28" s="160"/>
      <c r="D28" s="160"/>
      <c r="E28" s="161"/>
      <c r="F28" s="162"/>
      <c r="G28" s="163">
        <f ca="1">IFERROR(NOW()-F28,"")</f>
        <v>45936.441010763891</v>
      </c>
      <c r="H28" s="162"/>
      <c r="I28" s="160" t="str">
        <f>IFERROR(VLOOKUP(D28,DB!A:F,6,0),"")</f>
        <v/>
      </c>
      <c r="J28" s="73" t="str">
        <f>IFERROR(VLOOKUP(D28,DB!A:G,7,0),"")</f>
        <v/>
      </c>
      <c r="K28" s="164"/>
      <c r="L28" s="165" t="str">
        <f>IFERROR(VLOOKUP(D28,DB!A:I,9,0),"")</f>
        <v/>
      </c>
    </row>
    <row r="29" spans="1:12" ht="15" customHeight="1">
      <c r="A29" s="159"/>
      <c r="B29" s="160" t="str">
        <f>IFERROR(VLOOKUP(D29,DB!A:K,11,0),"")</f>
        <v/>
      </c>
      <c r="C29" s="160"/>
      <c r="D29" s="160"/>
      <c r="E29" s="161"/>
      <c r="F29" s="162"/>
      <c r="G29" s="163">
        <f ca="1">IFERROR(NOW()-F29,"")</f>
        <v>45936.441010763891</v>
      </c>
      <c r="H29" s="162"/>
      <c r="I29" s="160" t="str">
        <f>IFERROR(VLOOKUP(D29,DB!A:F,6,0),"")</f>
        <v/>
      </c>
      <c r="J29" s="73" t="str">
        <f>IFERROR(VLOOKUP(D29,DB!A:G,7,0),"")</f>
        <v/>
      </c>
      <c r="K29" s="164"/>
      <c r="L29" s="165" t="str">
        <f>IFERROR(VLOOKUP(D29,DB!A:I,9,0),"")</f>
        <v/>
      </c>
    </row>
    <row r="30" spans="1:12" ht="15" customHeight="1">
      <c r="A30" s="159"/>
      <c r="B30" s="160" t="str">
        <f>IFERROR(VLOOKUP(D30,DB!A:K,11,0),"")</f>
        <v/>
      </c>
      <c r="C30" s="160"/>
      <c r="D30" s="160"/>
      <c r="E30" s="161"/>
      <c r="F30" s="162"/>
      <c r="G30" s="163">
        <f ca="1">IFERROR(NOW()-F30,"")</f>
        <v>45936.441010763891</v>
      </c>
      <c r="H30" s="162"/>
      <c r="I30" s="160" t="str">
        <f>IFERROR(VLOOKUP(D30,DB!A:F,6,0),"")</f>
        <v/>
      </c>
      <c r="J30" s="73" t="str">
        <f>IFERROR(VLOOKUP(D30,DB!A:G,7,0),"")</f>
        <v/>
      </c>
      <c r="K30" s="164"/>
      <c r="L30" s="165" t="str">
        <f>IFERROR(VLOOKUP(D30,DB!A:I,9,0),"")</f>
        <v/>
      </c>
    </row>
    <row r="31" spans="1:12" ht="15" customHeight="1">
      <c r="A31" s="159"/>
      <c r="B31" s="160" t="str">
        <f>IFERROR(VLOOKUP(D31,DB!A:K,11,0),"")</f>
        <v/>
      </c>
      <c r="C31" s="160"/>
      <c r="D31" s="160"/>
      <c r="E31" s="161"/>
      <c r="F31" s="162"/>
      <c r="G31" s="163">
        <f ca="1">IFERROR(NOW()-F31,"")</f>
        <v>45936.441010763891</v>
      </c>
      <c r="H31" s="162"/>
      <c r="I31" s="160" t="str">
        <f>IFERROR(VLOOKUP(D31,DB!A:F,6,0),"")</f>
        <v/>
      </c>
      <c r="J31" s="73" t="str">
        <f>IFERROR(VLOOKUP(D31,DB!A:G,7,0),"")</f>
        <v/>
      </c>
      <c r="K31" s="164"/>
      <c r="L31" s="165" t="str">
        <f>IFERROR(VLOOKUP(D31,DB!A:I,9,0),"")</f>
        <v/>
      </c>
    </row>
    <row r="32" spans="1:12" ht="15" customHeight="1">
      <c r="A32" s="159"/>
      <c r="B32" s="160" t="str">
        <f>IFERROR(VLOOKUP(D32,DB!A:K,11,0),"")</f>
        <v/>
      </c>
      <c r="C32" s="160"/>
      <c r="D32" s="160"/>
      <c r="E32" s="161"/>
      <c r="F32" s="162"/>
      <c r="G32" s="163">
        <f ca="1">IFERROR(NOW()-F32,"")</f>
        <v>45936.441010763891</v>
      </c>
      <c r="H32" s="162"/>
      <c r="I32" s="160" t="str">
        <f>IFERROR(VLOOKUP(D32,DB!A:F,6,0),"")</f>
        <v/>
      </c>
      <c r="J32" s="73" t="str">
        <f>IFERROR(VLOOKUP(D32,DB!A:G,7,0),"")</f>
        <v/>
      </c>
      <c r="K32" s="164"/>
      <c r="L32" s="165" t="str">
        <f>IFERROR(VLOOKUP(D32,DB!A:I,9,0),"")</f>
        <v/>
      </c>
    </row>
    <row r="33" spans="1:12" ht="15" customHeight="1">
      <c r="A33" s="159"/>
      <c r="B33" s="160" t="str">
        <f>IFERROR(VLOOKUP(D33,DB!A:K,11,0),"")</f>
        <v/>
      </c>
      <c r="C33" s="160"/>
      <c r="D33" s="160"/>
      <c r="E33" s="161"/>
      <c r="F33" s="162"/>
      <c r="G33" s="163">
        <f ca="1">IFERROR(NOW()-F33,"")</f>
        <v>45936.441010763891</v>
      </c>
      <c r="H33" s="162"/>
      <c r="I33" s="160" t="str">
        <f>IFERROR(VLOOKUP(D33,DB!A:F,6,0),"")</f>
        <v/>
      </c>
      <c r="J33" s="73" t="str">
        <f>IFERROR(VLOOKUP(D33,DB!A:G,7,0),"")</f>
        <v/>
      </c>
      <c r="K33" s="164"/>
      <c r="L33" s="165" t="str">
        <f>IFERROR(VLOOKUP(D33,DB!A:I,9,0),"")</f>
        <v/>
      </c>
    </row>
    <row r="34" spans="1:12" ht="15" customHeight="1">
      <c r="A34" s="159"/>
      <c r="B34" s="160" t="str">
        <f>IFERROR(VLOOKUP(D34,DB!A:K,11,0),"")</f>
        <v/>
      </c>
      <c r="C34" s="160"/>
      <c r="D34" s="160"/>
      <c r="E34" s="161"/>
      <c r="F34" s="162"/>
      <c r="G34" s="163">
        <f ca="1">IFERROR(NOW()-F34,"")</f>
        <v>45936.441010763891</v>
      </c>
      <c r="H34" s="162"/>
      <c r="I34" s="160" t="str">
        <f>IFERROR(VLOOKUP(D34,DB!A:F,6,0),"")</f>
        <v/>
      </c>
      <c r="J34" s="73" t="str">
        <f>IFERROR(VLOOKUP(D34,DB!A:G,7,0),"")</f>
        <v/>
      </c>
      <c r="K34" s="164"/>
      <c r="L34" s="165" t="str">
        <f>IFERROR(VLOOKUP(D34,DB!A:I,9,0),"")</f>
        <v/>
      </c>
    </row>
    <row r="35" spans="1:12" ht="15" customHeight="1">
      <c r="A35" s="159"/>
      <c r="B35" s="160" t="str">
        <f>IFERROR(VLOOKUP(D35,DB!A:K,11,0),"")</f>
        <v/>
      </c>
      <c r="C35" s="160"/>
      <c r="D35" s="160"/>
      <c r="E35" s="161"/>
      <c r="F35" s="162"/>
      <c r="G35" s="163">
        <f ca="1">IFERROR(NOW()-F35,"")</f>
        <v>45936.441010763891</v>
      </c>
      <c r="H35" s="162"/>
      <c r="I35" s="160" t="str">
        <f>IFERROR(VLOOKUP(D35,DB!A:F,6,0),"")</f>
        <v/>
      </c>
      <c r="J35" s="73" t="str">
        <f>IFERROR(VLOOKUP(D35,DB!A:G,7,0),"")</f>
        <v/>
      </c>
      <c r="K35" s="164"/>
      <c r="L35" s="165" t="str">
        <f>IFERROR(VLOOKUP(D35,DB!A:I,9,0),"")</f>
        <v/>
      </c>
    </row>
    <row r="36" spans="1:12" ht="15" customHeight="1">
      <c r="A36" s="159"/>
      <c r="B36" s="160" t="str">
        <f>IFERROR(VLOOKUP(D36,DB!A:K,11,0),"")</f>
        <v/>
      </c>
      <c r="C36" s="160"/>
      <c r="D36" s="160"/>
      <c r="E36" s="161"/>
      <c r="F36" s="162"/>
      <c r="G36" s="163">
        <f ca="1">IFERROR(NOW()-F36,"")</f>
        <v>45936.441010763891</v>
      </c>
      <c r="H36" s="162"/>
      <c r="I36" s="160" t="str">
        <f>IFERROR(VLOOKUP(D36,DB!A:F,6,0),"")</f>
        <v/>
      </c>
      <c r="J36" s="73" t="str">
        <f>IFERROR(VLOOKUP(D36,DB!A:G,7,0),"")</f>
        <v/>
      </c>
      <c r="K36" s="164"/>
      <c r="L36" s="165" t="str">
        <f>IFERROR(VLOOKUP(D36,DB!A:I,9,0),"")</f>
        <v/>
      </c>
    </row>
    <row r="37" spans="1:12" ht="15" customHeight="1">
      <c r="A37" s="159"/>
      <c r="B37" s="160" t="str">
        <f>IFERROR(VLOOKUP(D37,DB!A:K,11,0),"")</f>
        <v/>
      </c>
      <c r="C37" s="160"/>
      <c r="D37" s="160"/>
      <c r="E37" s="161"/>
      <c r="F37" s="162"/>
      <c r="G37" s="163">
        <f ca="1">IFERROR(NOW()-F37,"")</f>
        <v>45936.441010763891</v>
      </c>
      <c r="H37" s="162"/>
      <c r="I37" s="160" t="str">
        <f>IFERROR(VLOOKUP(D37,DB!A:F,6,0),"")</f>
        <v/>
      </c>
      <c r="J37" s="73" t="str">
        <f>IFERROR(VLOOKUP(D37,DB!A:G,7,0),"")</f>
        <v/>
      </c>
      <c r="K37" s="164"/>
      <c r="L37" s="165" t="str">
        <f>IFERROR(VLOOKUP(D37,DB!A:I,9,0),"")</f>
        <v/>
      </c>
    </row>
    <row r="38" spans="1:12" ht="15" customHeight="1">
      <c r="A38" s="159"/>
      <c r="B38" s="160" t="str">
        <f>IFERROR(VLOOKUP(D38,DB!A:K,11,0),"")</f>
        <v/>
      </c>
      <c r="C38" s="160"/>
      <c r="D38" s="160"/>
      <c r="E38" s="161"/>
      <c r="F38" s="162"/>
      <c r="G38" s="163">
        <f ca="1">IFERROR(NOW()-F38,"")</f>
        <v>45936.441010763891</v>
      </c>
      <c r="H38" s="162"/>
      <c r="I38" s="160" t="str">
        <f>IFERROR(VLOOKUP(D38,DB!A:F,6,0),"")</f>
        <v/>
      </c>
      <c r="J38" s="73" t="str">
        <f>IFERROR(VLOOKUP(D38,DB!A:G,7,0),"")</f>
        <v/>
      </c>
      <c r="K38" s="164"/>
      <c r="L38" s="165" t="str">
        <f>IFERROR(VLOOKUP(D38,DB!A:I,9,0),"")</f>
        <v/>
      </c>
    </row>
    <row r="39" spans="1:12" ht="15" customHeight="1">
      <c r="A39" s="159"/>
      <c r="B39" s="160" t="str">
        <f>IFERROR(VLOOKUP(D39,DB!A:K,11,0),"")</f>
        <v/>
      </c>
      <c r="C39" s="160"/>
      <c r="D39" s="160"/>
      <c r="E39" s="161"/>
      <c r="F39" s="162"/>
      <c r="G39" s="163">
        <f ca="1">IFERROR(NOW()-F39,"")</f>
        <v>45936.441010763891</v>
      </c>
      <c r="H39" s="162"/>
      <c r="I39" s="160" t="str">
        <f>IFERROR(VLOOKUP(D39,DB!A:F,6,0),"")</f>
        <v/>
      </c>
      <c r="J39" s="73" t="str">
        <f>IFERROR(VLOOKUP(D39,DB!A:G,7,0),"")</f>
        <v/>
      </c>
      <c r="K39" s="164"/>
      <c r="L39" s="165" t="str">
        <f>IFERROR(VLOOKUP(D39,DB!A:I,9,0),"")</f>
        <v/>
      </c>
    </row>
    <row r="40" spans="1:12" ht="15" customHeight="1">
      <c r="A40" s="159"/>
      <c r="B40" s="160" t="str">
        <f>IFERROR(VLOOKUP(D40,DB!A:K,11,0),"")</f>
        <v/>
      </c>
      <c r="C40" s="160"/>
      <c r="D40" s="160"/>
      <c r="E40" s="161"/>
      <c r="F40" s="162"/>
      <c r="G40" s="163">
        <f ca="1">IFERROR(NOW()-F40,"")</f>
        <v>45936.441010763891</v>
      </c>
      <c r="H40" s="162"/>
      <c r="I40" s="160" t="str">
        <f>IFERROR(VLOOKUP(D40,DB!A:F,6,0),"")</f>
        <v/>
      </c>
      <c r="J40" s="73" t="str">
        <f>IFERROR(VLOOKUP(D40,DB!A:G,7,0),"")</f>
        <v/>
      </c>
      <c r="K40" s="164"/>
      <c r="L40" s="165" t="str">
        <f>IFERROR(VLOOKUP(D40,DB!A:I,9,0),"")</f>
        <v/>
      </c>
    </row>
    <row r="41" spans="1:12" ht="15" customHeight="1">
      <c r="A41" s="159"/>
      <c r="B41" s="160" t="str">
        <f>IFERROR(VLOOKUP(D41,DB!A:K,11,0),"")</f>
        <v/>
      </c>
      <c r="C41" s="160"/>
      <c r="D41" s="160"/>
      <c r="E41" s="161"/>
      <c r="F41" s="162"/>
      <c r="G41" s="163">
        <f ca="1">IFERROR(NOW()-F41,"")</f>
        <v>45936.441010763891</v>
      </c>
      <c r="H41" s="162"/>
      <c r="I41" s="160" t="str">
        <f>IFERROR(VLOOKUP(D41,DB!A:F,6,0),"")</f>
        <v/>
      </c>
      <c r="J41" s="73" t="str">
        <f>IFERROR(VLOOKUP(D41,DB!A:G,7,0),"")</f>
        <v/>
      </c>
      <c r="K41" s="164"/>
      <c r="L41" s="165" t="str">
        <f>IFERROR(VLOOKUP(D41,DB!A:I,9,0),"")</f>
        <v/>
      </c>
    </row>
    <row r="42" spans="1:12" ht="15" customHeight="1">
      <c r="A42" s="159"/>
      <c r="B42" s="160" t="str">
        <f>IFERROR(VLOOKUP(D42,DB!A:K,11,0),"")</f>
        <v/>
      </c>
      <c r="C42" s="160"/>
      <c r="D42" s="160"/>
      <c r="E42" s="161"/>
      <c r="F42" s="162"/>
      <c r="G42" s="163">
        <f ca="1">IFERROR(NOW()-F42,"")</f>
        <v>45936.441010763891</v>
      </c>
      <c r="H42" s="162"/>
      <c r="I42" s="160" t="str">
        <f>IFERROR(VLOOKUP(D42,DB!A:F,6,0),"")</f>
        <v/>
      </c>
      <c r="J42" s="73" t="str">
        <f>IFERROR(VLOOKUP(D42,DB!A:G,7,0),"")</f>
        <v/>
      </c>
      <c r="K42" s="164"/>
      <c r="L42" s="165" t="str">
        <f>IFERROR(VLOOKUP(D42,DB!A:I,9,0),"")</f>
        <v/>
      </c>
    </row>
    <row r="43" spans="1:12" ht="15" customHeight="1">
      <c r="A43" s="159"/>
      <c r="B43" s="160" t="str">
        <f>IFERROR(VLOOKUP(D43,DB!A:K,11,0),"")</f>
        <v/>
      </c>
      <c r="C43" s="160"/>
      <c r="D43" s="160"/>
      <c r="E43" s="161"/>
      <c r="F43" s="162"/>
      <c r="G43" s="163">
        <f ca="1">IFERROR(NOW()-F43,"")</f>
        <v>45936.441010763891</v>
      </c>
      <c r="H43" s="162"/>
      <c r="I43" s="160" t="str">
        <f>IFERROR(VLOOKUP(D43,DB!A:F,6,0),"")</f>
        <v/>
      </c>
      <c r="J43" s="73" t="str">
        <f>IFERROR(VLOOKUP(D43,DB!A:G,7,0),"")</f>
        <v/>
      </c>
      <c r="K43" s="164"/>
      <c r="L43" s="165" t="str">
        <f>IFERROR(VLOOKUP(D43,DB!A:I,9,0),"")</f>
        <v/>
      </c>
    </row>
    <row r="44" spans="1:12" ht="15" customHeight="1">
      <c r="A44" s="159"/>
      <c r="B44" s="160" t="str">
        <f>IFERROR(VLOOKUP(D44,DB!A:K,11,0),"")</f>
        <v/>
      </c>
      <c r="C44" s="160"/>
      <c r="D44" s="160"/>
      <c r="E44" s="161"/>
      <c r="F44" s="162"/>
      <c r="G44" s="163">
        <f ca="1">IFERROR(NOW()-F44,"")</f>
        <v>45936.441010763891</v>
      </c>
      <c r="H44" s="162"/>
      <c r="I44" s="160" t="str">
        <f>IFERROR(VLOOKUP(D44,DB!A:F,6,0),"")</f>
        <v/>
      </c>
      <c r="J44" s="73" t="str">
        <f>IFERROR(VLOOKUP(D44,DB!A:G,7,0),"")</f>
        <v/>
      </c>
      <c r="K44" s="164"/>
      <c r="L44" s="165" t="str">
        <f>IFERROR(VLOOKUP(D44,DB!A:I,9,0),"")</f>
        <v/>
      </c>
    </row>
    <row r="45" spans="1:12" ht="15" customHeight="1">
      <c r="A45" s="159"/>
      <c r="B45" s="160" t="str">
        <f>IFERROR(VLOOKUP(D45,DB!A:K,11,0),"")</f>
        <v/>
      </c>
      <c r="C45" s="160"/>
      <c r="D45" s="160"/>
      <c r="E45" s="161"/>
      <c r="F45" s="162"/>
      <c r="G45" s="163">
        <f ca="1">IFERROR(NOW()-F45,"")</f>
        <v>45936.441010763891</v>
      </c>
      <c r="H45" s="162"/>
      <c r="I45" s="160" t="str">
        <f>IFERROR(VLOOKUP(D45,DB!A:F,6,0),"")</f>
        <v/>
      </c>
      <c r="J45" s="73" t="str">
        <f>IFERROR(VLOOKUP(D45,DB!A:G,7,0),"")</f>
        <v/>
      </c>
      <c r="K45" s="164"/>
      <c r="L45" s="165" t="str">
        <f>IFERROR(VLOOKUP(D45,DB!A:I,9,0),"")</f>
        <v/>
      </c>
    </row>
    <row r="46" spans="1:12" ht="15" customHeight="1">
      <c r="A46" s="159"/>
      <c r="B46" s="160" t="str">
        <f>IFERROR(VLOOKUP(D46,DB!A:K,11,0),"")</f>
        <v/>
      </c>
      <c r="C46" s="160"/>
      <c r="D46" s="160"/>
      <c r="E46" s="161"/>
      <c r="F46" s="162"/>
      <c r="G46" s="163">
        <f ca="1">IFERROR(NOW()-F46,"")</f>
        <v>45936.441010763891</v>
      </c>
      <c r="H46" s="162"/>
      <c r="I46" s="160" t="str">
        <f>IFERROR(VLOOKUP(D46,DB!A:F,6,0),"")</f>
        <v/>
      </c>
      <c r="J46" s="73" t="str">
        <f>IFERROR(VLOOKUP(D46,DB!A:G,7,0),"")</f>
        <v/>
      </c>
      <c r="K46" s="164"/>
      <c r="L46" s="165" t="str">
        <f>IFERROR(VLOOKUP(D46,DB!A:I,9,0),"")</f>
        <v/>
      </c>
    </row>
    <row r="47" spans="1:12" ht="15" customHeight="1">
      <c r="A47" s="159"/>
      <c r="B47" s="160" t="str">
        <f>IFERROR(VLOOKUP(D47,DB!A:K,11,0),"")</f>
        <v/>
      </c>
      <c r="C47" s="160"/>
      <c r="D47" s="160"/>
      <c r="E47" s="161"/>
      <c r="F47" s="162"/>
      <c r="G47" s="163">
        <f ca="1">IFERROR(NOW()-F47,"")</f>
        <v>45936.441010763891</v>
      </c>
      <c r="H47" s="162"/>
      <c r="I47" s="160" t="str">
        <f>IFERROR(VLOOKUP(D47,DB!A:F,6,0),"")</f>
        <v/>
      </c>
      <c r="J47" s="73" t="str">
        <f>IFERROR(VLOOKUP(D47,DB!A:G,7,0),"")</f>
        <v/>
      </c>
      <c r="K47" s="164"/>
      <c r="L47" s="165" t="str">
        <f>IFERROR(VLOOKUP(D47,DB!A:I,9,0),"")</f>
        <v/>
      </c>
    </row>
    <row r="48" spans="1:12" ht="15" customHeight="1">
      <c r="A48" s="159"/>
      <c r="B48" s="160" t="str">
        <f>IFERROR(VLOOKUP(D48,DB!A:K,11,0),"")</f>
        <v/>
      </c>
      <c r="C48" s="160"/>
      <c r="D48" s="160"/>
      <c r="E48" s="161"/>
      <c r="F48" s="162"/>
      <c r="G48" s="163">
        <f ca="1">IFERROR(NOW()-F48,"")</f>
        <v>45936.441010763891</v>
      </c>
      <c r="H48" s="162"/>
      <c r="I48" s="160" t="str">
        <f>IFERROR(VLOOKUP(D48,DB!A:F,6,0),"")</f>
        <v/>
      </c>
      <c r="J48" s="73" t="str">
        <f>IFERROR(VLOOKUP(D48,DB!A:G,7,0),"")</f>
        <v/>
      </c>
      <c r="K48" s="164"/>
      <c r="L48" s="165" t="str">
        <f>IFERROR(VLOOKUP(D48,DB!A:I,9,0),"")</f>
        <v/>
      </c>
    </row>
    <row r="49" spans="1:12" ht="15" customHeight="1">
      <c r="A49" s="159"/>
      <c r="B49" s="160" t="str">
        <f>IFERROR(VLOOKUP(D49,DB!A:K,11,0),"")</f>
        <v/>
      </c>
      <c r="C49" s="160"/>
      <c r="D49" s="160"/>
      <c r="E49" s="161"/>
      <c r="F49" s="162"/>
      <c r="G49" s="163">
        <f ca="1">IFERROR(NOW()-F49,"")</f>
        <v>45936.441010763891</v>
      </c>
      <c r="H49" s="162"/>
      <c r="I49" s="160" t="str">
        <f>IFERROR(VLOOKUP(D49,DB!A:F,6,0),"")</f>
        <v/>
      </c>
      <c r="J49" s="73" t="str">
        <f>IFERROR(VLOOKUP(D49,DB!A:G,7,0),"")</f>
        <v/>
      </c>
      <c r="K49" s="164"/>
      <c r="L49" s="165" t="str">
        <f>IFERROR(VLOOKUP(D49,DB!A:I,9,0),"")</f>
        <v/>
      </c>
    </row>
    <row r="50" spans="1:12" ht="15" customHeight="1">
      <c r="A50" s="159"/>
      <c r="B50" s="160" t="str">
        <f>IFERROR(VLOOKUP(D50,DB!A:K,11,0),"")</f>
        <v/>
      </c>
      <c r="C50" s="160"/>
      <c r="D50" s="160"/>
      <c r="E50" s="161"/>
      <c r="F50" s="162"/>
      <c r="G50" s="163">
        <f ca="1">IFERROR(NOW()-F50,"")</f>
        <v>45936.441010763891</v>
      </c>
      <c r="H50" s="162"/>
      <c r="I50" s="160" t="str">
        <f>IFERROR(VLOOKUP(D50,DB!A:F,6,0),"")</f>
        <v/>
      </c>
      <c r="J50" s="73" t="str">
        <f>IFERROR(VLOOKUP(D50,DB!A:G,7,0),"")</f>
        <v/>
      </c>
      <c r="K50" s="164"/>
      <c r="L50" s="165" t="str">
        <f>IFERROR(VLOOKUP(D50,DB!A:I,9,0),"")</f>
        <v/>
      </c>
    </row>
    <row r="51" spans="1:12" ht="15" customHeight="1">
      <c r="A51" s="159"/>
      <c r="B51" s="160" t="str">
        <f>IFERROR(VLOOKUP(D51,DB!A:K,11,0),"")</f>
        <v/>
      </c>
      <c r="C51" s="160"/>
      <c r="D51" s="160"/>
      <c r="E51" s="161"/>
      <c r="F51" s="162"/>
      <c r="G51" s="163">
        <f ca="1">IFERROR(NOW()-F51,"")</f>
        <v>45936.441010763891</v>
      </c>
      <c r="H51" s="162"/>
      <c r="I51" s="160" t="str">
        <f>IFERROR(VLOOKUP(D51,DB!A:F,6,0),"")</f>
        <v/>
      </c>
      <c r="J51" s="73" t="str">
        <f>IFERROR(VLOOKUP(D51,DB!A:G,7,0),"")</f>
        <v/>
      </c>
      <c r="K51" s="164"/>
      <c r="L51" s="165" t="str">
        <f>IFERROR(VLOOKUP(D51,DB!A:I,9,0),"")</f>
        <v/>
      </c>
    </row>
    <row r="52" spans="1:12" ht="15" customHeight="1">
      <c r="A52" s="159"/>
      <c r="B52" s="160" t="str">
        <f>IFERROR(VLOOKUP(D52,DB!A:K,11,0),"")</f>
        <v/>
      </c>
      <c r="C52" s="160"/>
      <c r="D52" s="160"/>
      <c r="E52" s="161"/>
      <c r="F52" s="162"/>
      <c r="G52" s="163">
        <f ca="1">IFERROR(NOW()-F52,"")</f>
        <v>45936.441010763891</v>
      </c>
      <c r="H52" s="162"/>
      <c r="I52" s="160" t="str">
        <f>IFERROR(VLOOKUP(D52,DB!A:F,6,0),"")</f>
        <v/>
      </c>
      <c r="J52" s="73" t="str">
        <f>IFERROR(VLOOKUP(D52,DB!A:G,7,0),"")</f>
        <v/>
      </c>
      <c r="K52" s="164"/>
      <c r="L52" s="165" t="str">
        <f>IFERROR(VLOOKUP(D52,DB!A:I,9,0),"")</f>
        <v/>
      </c>
    </row>
    <row r="53" spans="1:12" ht="15" customHeight="1">
      <c r="A53" s="159"/>
      <c r="B53" s="160" t="str">
        <f>IFERROR(VLOOKUP(D53,DB!A:K,11,0),"")</f>
        <v/>
      </c>
      <c r="C53" s="160"/>
      <c r="D53" s="160"/>
      <c r="E53" s="161"/>
      <c r="F53" s="162"/>
      <c r="G53" s="163">
        <f ca="1">IFERROR(NOW()-F53,"")</f>
        <v>45936.441010763891</v>
      </c>
      <c r="H53" s="162"/>
      <c r="I53" s="160" t="str">
        <f>IFERROR(VLOOKUP(D53,DB!A:F,6,0),"")</f>
        <v/>
      </c>
      <c r="J53" s="73" t="str">
        <f>IFERROR(VLOOKUP(D53,DB!A:G,7,0),"")</f>
        <v/>
      </c>
      <c r="K53" s="164"/>
      <c r="L53" s="165" t="str">
        <f>IFERROR(VLOOKUP(D53,DB!A:I,9,0),"")</f>
        <v/>
      </c>
    </row>
    <row r="54" spans="1:12" ht="15" customHeight="1">
      <c r="A54" s="159"/>
      <c r="B54" s="160" t="str">
        <f>IFERROR(VLOOKUP(D54,DB!A:K,11,0),"")</f>
        <v/>
      </c>
      <c r="C54" s="160"/>
      <c r="D54" s="160"/>
      <c r="E54" s="161"/>
      <c r="F54" s="162"/>
      <c r="G54" s="163">
        <f ca="1">IFERROR(NOW()-F54,"")</f>
        <v>45936.441010763891</v>
      </c>
      <c r="H54" s="162"/>
      <c r="I54" s="160" t="str">
        <f>IFERROR(VLOOKUP(D54,DB!A:F,6,0),"")</f>
        <v/>
      </c>
      <c r="J54" s="73" t="str">
        <f>IFERROR(VLOOKUP(D54,DB!A:G,7,0),"")</f>
        <v/>
      </c>
      <c r="K54" s="164"/>
      <c r="L54" s="165" t="str">
        <f>IFERROR(VLOOKUP(D54,DB!A:I,9,0),"")</f>
        <v/>
      </c>
    </row>
    <row r="55" spans="1:12" ht="15" customHeight="1">
      <c r="A55" s="159"/>
      <c r="B55" s="160" t="str">
        <f>IFERROR(VLOOKUP(D55,DB!A:K,11,0),"")</f>
        <v/>
      </c>
      <c r="C55" s="160"/>
      <c r="D55" s="160"/>
      <c r="E55" s="161"/>
      <c r="F55" s="162"/>
      <c r="G55" s="163">
        <f ca="1">IFERROR(NOW()-F55,"")</f>
        <v>45936.441010763891</v>
      </c>
      <c r="H55" s="162"/>
      <c r="I55" s="160" t="str">
        <f>IFERROR(VLOOKUP(D55,DB!A:F,6,0),"")</f>
        <v/>
      </c>
      <c r="J55" s="73" t="str">
        <f>IFERROR(VLOOKUP(D55,DB!A:G,7,0),"")</f>
        <v/>
      </c>
      <c r="K55" s="164"/>
      <c r="L55" s="165" t="str">
        <f>IFERROR(VLOOKUP(D55,DB!A:I,9,0),"")</f>
        <v/>
      </c>
    </row>
    <row r="56" spans="1:12" ht="15" customHeight="1">
      <c r="A56" s="159"/>
      <c r="B56" s="160" t="str">
        <f>IFERROR(VLOOKUP(D56,DB!A:K,11,0),"")</f>
        <v/>
      </c>
      <c r="C56" s="160"/>
      <c r="D56" s="160"/>
      <c r="E56" s="161"/>
      <c r="F56" s="162"/>
      <c r="G56" s="163">
        <f ca="1">IFERROR(NOW()-F56,"")</f>
        <v>45936.441010763891</v>
      </c>
      <c r="H56" s="162"/>
      <c r="I56" s="160" t="str">
        <f>IFERROR(VLOOKUP(D56,DB!A:F,6,0),"")</f>
        <v/>
      </c>
      <c r="J56" s="73" t="str">
        <f>IFERROR(VLOOKUP(D56,DB!A:G,7,0),"")</f>
        <v/>
      </c>
      <c r="K56" s="164"/>
      <c r="L56" s="165" t="str">
        <f>IFERROR(VLOOKUP(D56,DB!A:I,9,0),"")</f>
        <v/>
      </c>
    </row>
    <row r="57" spans="1:12" ht="15" customHeight="1">
      <c r="A57" s="159"/>
      <c r="B57" s="160" t="str">
        <f>IFERROR(VLOOKUP(D57,DB!A:K,11,0),"")</f>
        <v/>
      </c>
      <c r="C57" s="160"/>
      <c r="D57" s="160"/>
      <c r="E57" s="161"/>
      <c r="F57" s="162"/>
      <c r="G57" s="163">
        <f ca="1">IFERROR(NOW()-F57,"")</f>
        <v>45936.441010763891</v>
      </c>
      <c r="H57" s="162"/>
      <c r="I57" s="160" t="str">
        <f>IFERROR(VLOOKUP(D57,DB!A:F,6,0),"")</f>
        <v/>
      </c>
      <c r="J57" s="73" t="str">
        <f>IFERROR(VLOOKUP(D57,DB!A:G,7,0),"")</f>
        <v/>
      </c>
      <c r="K57" s="164"/>
      <c r="L57" s="165" t="str">
        <f>IFERROR(VLOOKUP(D57,DB!A:I,9,0),"")</f>
        <v/>
      </c>
    </row>
    <row r="58" spans="1:12" ht="15" customHeight="1">
      <c r="A58" s="159"/>
      <c r="B58" s="160" t="str">
        <f>IFERROR(VLOOKUP(D58,DB!A:K,11,0),"")</f>
        <v/>
      </c>
      <c r="C58" s="160"/>
      <c r="D58" s="160"/>
      <c r="E58" s="161"/>
      <c r="F58" s="162"/>
      <c r="G58" s="163">
        <f ca="1">IFERROR(NOW()-F58,"")</f>
        <v>45936.441010763891</v>
      </c>
      <c r="H58" s="162"/>
      <c r="I58" s="160" t="str">
        <f>IFERROR(VLOOKUP(D58,DB!A:F,6,0),"")</f>
        <v/>
      </c>
      <c r="J58" s="73" t="str">
        <f>IFERROR(VLOOKUP(D58,DB!A:G,7,0),"")</f>
        <v/>
      </c>
      <c r="K58" s="164"/>
      <c r="L58" s="165" t="str">
        <f>IFERROR(VLOOKUP(D58,DB!A:I,9,0),"")</f>
        <v/>
      </c>
    </row>
    <row r="59" spans="1:12" ht="15" customHeight="1">
      <c r="A59" s="159"/>
      <c r="B59" s="160" t="str">
        <f>IFERROR(VLOOKUP(D59,DB!A:K,11,0),"")</f>
        <v/>
      </c>
      <c r="C59" s="160"/>
      <c r="D59" s="160"/>
      <c r="E59" s="161"/>
      <c r="F59" s="162"/>
      <c r="G59" s="163">
        <f ca="1">IFERROR(NOW()-F59,"")</f>
        <v>45936.441010763891</v>
      </c>
      <c r="H59" s="162"/>
      <c r="I59" s="160" t="str">
        <f>IFERROR(VLOOKUP(D59,DB!A:F,6,0),"")</f>
        <v/>
      </c>
      <c r="J59" s="73" t="str">
        <f>IFERROR(VLOOKUP(D59,DB!A:G,7,0),"")</f>
        <v/>
      </c>
      <c r="K59" s="164"/>
      <c r="L59" s="165" t="str">
        <f>IFERROR(VLOOKUP(D59,DB!A:I,9,0),"")</f>
        <v/>
      </c>
    </row>
    <row r="60" spans="1:12" ht="15" customHeight="1">
      <c r="A60" s="159"/>
      <c r="B60" s="160" t="str">
        <f>IFERROR(VLOOKUP(D60,DB!A:K,11,0),"")</f>
        <v/>
      </c>
      <c r="C60" s="160"/>
      <c r="D60" s="160"/>
      <c r="E60" s="161"/>
      <c r="F60" s="162"/>
      <c r="G60" s="163">
        <f ca="1">IFERROR(NOW()-F60,"")</f>
        <v>45936.441010763891</v>
      </c>
      <c r="H60" s="162"/>
      <c r="I60" s="160" t="str">
        <f>IFERROR(VLOOKUP(D60,DB!A:F,6,0),"")</f>
        <v/>
      </c>
      <c r="J60" s="73" t="str">
        <f>IFERROR(VLOOKUP(D60,DB!A:G,7,0),"")</f>
        <v/>
      </c>
      <c r="K60" s="164"/>
      <c r="L60" s="165" t="str">
        <f>IFERROR(VLOOKUP(D60,DB!A:I,9,0),"")</f>
        <v/>
      </c>
    </row>
    <row r="61" spans="1:12" ht="15" customHeight="1">
      <c r="A61" s="159"/>
      <c r="B61" s="160" t="str">
        <f>IFERROR(VLOOKUP(D61,DB!A:K,11,0),"")</f>
        <v/>
      </c>
      <c r="C61" s="160"/>
      <c r="D61" s="160"/>
      <c r="E61" s="161"/>
      <c r="F61" s="162"/>
      <c r="G61" s="163">
        <f ca="1">IFERROR(NOW()-F61,"")</f>
        <v>45936.441010763891</v>
      </c>
      <c r="H61" s="162"/>
      <c r="I61" s="160" t="str">
        <f>IFERROR(VLOOKUP(D61,DB!A:F,6,0),"")</f>
        <v/>
      </c>
      <c r="J61" s="73" t="str">
        <f>IFERROR(VLOOKUP(D61,DB!A:G,7,0),"")</f>
        <v/>
      </c>
      <c r="K61" s="164"/>
      <c r="L61" s="165" t="str">
        <f>IFERROR(VLOOKUP(D61,DB!A:I,9,0),"")</f>
        <v/>
      </c>
    </row>
    <row r="62" spans="1:12" ht="15" customHeight="1">
      <c r="A62" s="159"/>
      <c r="B62" s="160" t="str">
        <f>IFERROR(VLOOKUP(D62,DB!A:K,11,0),"")</f>
        <v/>
      </c>
      <c r="C62" s="160"/>
      <c r="D62" s="160"/>
      <c r="E62" s="161"/>
      <c r="F62" s="162"/>
      <c r="G62" s="163">
        <f ca="1">IFERROR(NOW()-F62,"")</f>
        <v>45936.441010763891</v>
      </c>
      <c r="H62" s="162"/>
      <c r="I62" s="160" t="str">
        <f>IFERROR(VLOOKUP(D62,DB!A:F,6,0),"")</f>
        <v/>
      </c>
      <c r="J62" s="73" t="str">
        <f>IFERROR(VLOOKUP(D62,DB!A:G,7,0),"")</f>
        <v/>
      </c>
      <c r="K62" s="164"/>
      <c r="L62" s="165" t="str">
        <f>IFERROR(VLOOKUP(D62,DB!A:I,9,0),"")</f>
        <v/>
      </c>
    </row>
    <row r="63" spans="1:12" ht="15" customHeight="1">
      <c r="A63" s="159"/>
      <c r="B63" s="160" t="str">
        <f>IFERROR(VLOOKUP(D63,DB!A:K,11,0),"")</f>
        <v/>
      </c>
      <c r="C63" s="160"/>
      <c r="D63" s="160"/>
      <c r="E63" s="161"/>
      <c r="F63" s="162"/>
      <c r="G63" s="163">
        <f ca="1">IFERROR(NOW()-F63,"")</f>
        <v>45936.441010763891</v>
      </c>
      <c r="H63" s="162"/>
      <c r="I63" s="160" t="str">
        <f>IFERROR(VLOOKUP(D63,DB!A:F,6,0),"")</f>
        <v/>
      </c>
      <c r="J63" s="73" t="str">
        <f>IFERROR(VLOOKUP(D63,DB!A:G,7,0),"")</f>
        <v/>
      </c>
      <c r="K63" s="164"/>
      <c r="L63" s="165" t="str">
        <f>IFERROR(VLOOKUP(D63,DB!A:I,9,0),"")</f>
        <v/>
      </c>
    </row>
    <row r="64" spans="1:12" ht="15" customHeight="1">
      <c r="A64" s="159"/>
      <c r="B64" s="160" t="str">
        <f>IFERROR(VLOOKUP(D64,DB!A:K,11,0),"")</f>
        <v/>
      </c>
      <c r="C64" s="160"/>
      <c r="D64" s="160"/>
      <c r="E64" s="161"/>
      <c r="F64" s="162"/>
      <c r="G64" s="163">
        <f ca="1">IFERROR(NOW()-F64,"")</f>
        <v>45936.441010763891</v>
      </c>
      <c r="H64" s="162"/>
      <c r="I64" s="160" t="str">
        <f>IFERROR(VLOOKUP(D64,DB!A:F,6,0),"")</f>
        <v/>
      </c>
      <c r="J64" s="73" t="str">
        <f>IFERROR(VLOOKUP(D64,DB!A:G,7,0),"")</f>
        <v/>
      </c>
      <c r="K64" s="164"/>
      <c r="L64" s="165" t="str">
        <f>IFERROR(VLOOKUP(D64,DB!A:I,9,0),"")</f>
        <v/>
      </c>
    </row>
    <row r="65" spans="1:12" ht="15" customHeight="1">
      <c r="A65" s="159"/>
      <c r="B65" s="160" t="str">
        <f>IFERROR(VLOOKUP(D65,DB!A:K,11,0),"")</f>
        <v/>
      </c>
      <c r="C65" s="160"/>
      <c r="D65" s="160"/>
      <c r="E65" s="161"/>
      <c r="F65" s="162"/>
      <c r="G65" s="163">
        <f ca="1">IFERROR(NOW()-F65,"")</f>
        <v>45936.441010763891</v>
      </c>
      <c r="H65" s="162"/>
      <c r="I65" s="160" t="str">
        <f>IFERROR(VLOOKUP(D65,DB!A:F,6,0),"")</f>
        <v/>
      </c>
      <c r="J65" s="73" t="str">
        <f>IFERROR(VLOOKUP(D65,DB!A:G,7,0),"")</f>
        <v/>
      </c>
      <c r="K65" s="164"/>
      <c r="L65" s="165" t="str">
        <f>IFERROR(VLOOKUP(D65,DB!A:I,9,0),"")</f>
        <v/>
      </c>
    </row>
    <row r="66" spans="1:12" ht="15" customHeight="1">
      <c r="A66" s="159"/>
      <c r="B66" s="160" t="str">
        <f>IFERROR(VLOOKUP(D66,DB!A:K,11,0),"")</f>
        <v/>
      </c>
      <c r="C66" s="160"/>
      <c r="D66" s="160"/>
      <c r="E66" s="161"/>
      <c r="F66" s="162"/>
      <c r="G66" s="163">
        <f ca="1">IFERROR(NOW()-F66,"")</f>
        <v>45936.441010763891</v>
      </c>
      <c r="H66" s="162"/>
      <c r="I66" s="160" t="str">
        <f>IFERROR(VLOOKUP(D66,DB!A:F,6,0),"")</f>
        <v/>
      </c>
      <c r="J66" s="73" t="str">
        <f>IFERROR(VLOOKUP(D66,DB!A:G,7,0),"")</f>
        <v/>
      </c>
      <c r="K66" s="164"/>
      <c r="L66" s="165" t="str">
        <f>IFERROR(VLOOKUP(D66,DB!A:I,9,0),"")</f>
        <v/>
      </c>
    </row>
    <row r="67" spans="1:12" ht="15" customHeight="1">
      <c r="A67" s="159"/>
      <c r="B67" s="160" t="str">
        <f>IFERROR(VLOOKUP(D67,DB!A:K,11,0),"")</f>
        <v/>
      </c>
      <c r="C67" s="160"/>
      <c r="D67" s="160"/>
      <c r="E67" s="161"/>
      <c r="F67" s="162"/>
      <c r="G67" s="163">
        <f ca="1">IFERROR(NOW()-F67,"")</f>
        <v>45936.441010763891</v>
      </c>
      <c r="H67" s="162"/>
      <c r="I67" s="160" t="str">
        <f>IFERROR(VLOOKUP(D67,DB!A:F,6,0),"")</f>
        <v/>
      </c>
      <c r="J67" s="73" t="str">
        <f>IFERROR(VLOOKUP(D67,DB!A:G,7,0),"")</f>
        <v/>
      </c>
      <c r="K67" s="164"/>
      <c r="L67" s="165" t="str">
        <f>IFERROR(VLOOKUP(D67,DB!A:I,9,0),"")</f>
        <v/>
      </c>
    </row>
    <row r="68" spans="1:12" ht="15" customHeight="1">
      <c r="A68" s="159"/>
      <c r="B68" s="160" t="str">
        <f>IFERROR(VLOOKUP(D68,DB!A:K,11,0),"")</f>
        <v/>
      </c>
      <c r="C68" s="160"/>
      <c r="D68" s="160"/>
      <c r="E68" s="161"/>
      <c r="F68" s="162"/>
      <c r="G68" s="163">
        <f ca="1">IFERROR(NOW()-F68,"")</f>
        <v>45936.441010763891</v>
      </c>
      <c r="H68" s="162"/>
      <c r="I68" s="160" t="str">
        <f>IFERROR(VLOOKUP(D68,DB!A:F,6,0),"")</f>
        <v/>
      </c>
      <c r="J68" s="73" t="str">
        <f>IFERROR(VLOOKUP(D68,DB!A:G,7,0),"")</f>
        <v/>
      </c>
      <c r="K68" s="164"/>
      <c r="L68" s="165" t="str">
        <f>IFERROR(VLOOKUP(D68,DB!A:I,9,0),"")</f>
        <v/>
      </c>
    </row>
    <row r="69" spans="1:12" ht="15" customHeight="1">
      <c r="A69" s="159"/>
      <c r="B69" s="160" t="str">
        <f>IFERROR(VLOOKUP(D69,DB!A:K,11,0),"")</f>
        <v/>
      </c>
      <c r="C69" s="160"/>
      <c r="D69" s="160"/>
      <c r="E69" s="161"/>
      <c r="F69" s="162"/>
      <c r="G69" s="163">
        <f ca="1">IFERROR(NOW()-F69,"")</f>
        <v>45936.441010763891</v>
      </c>
      <c r="H69" s="162"/>
      <c r="I69" s="160" t="str">
        <f>IFERROR(VLOOKUP(D69,DB!A:F,6,0),"")</f>
        <v/>
      </c>
      <c r="J69" s="73" t="str">
        <f>IFERROR(VLOOKUP(D69,DB!A:G,7,0),"")</f>
        <v/>
      </c>
      <c r="K69" s="164"/>
      <c r="L69" s="165" t="str">
        <f>IFERROR(VLOOKUP(D69,DB!A:I,9,0),"")</f>
        <v/>
      </c>
    </row>
    <row r="70" spans="1:12" ht="15" customHeight="1">
      <c r="A70" s="159"/>
      <c r="B70" s="160" t="str">
        <f>IFERROR(VLOOKUP(D70,DB!A:K,11,0),"")</f>
        <v/>
      </c>
      <c r="C70" s="160"/>
      <c r="D70" s="160"/>
      <c r="E70" s="161"/>
      <c r="F70" s="162"/>
      <c r="G70" s="163">
        <f ca="1">IFERROR(NOW()-F70,"")</f>
        <v>45936.441010763891</v>
      </c>
      <c r="H70" s="162"/>
      <c r="I70" s="160" t="str">
        <f>IFERROR(VLOOKUP(D70,DB!A:F,6,0),"")</f>
        <v/>
      </c>
      <c r="J70" s="73" t="str">
        <f>IFERROR(VLOOKUP(D70,DB!A:G,7,0),"")</f>
        <v/>
      </c>
      <c r="K70" s="164"/>
      <c r="L70" s="165" t="str">
        <f>IFERROR(VLOOKUP(D70,DB!A:I,9,0),"")</f>
        <v/>
      </c>
    </row>
    <row r="71" spans="1:12" ht="15" customHeight="1">
      <c r="A71" s="159"/>
      <c r="B71" s="160" t="str">
        <f>IFERROR(VLOOKUP(D71,DB!A:K,11,0),"")</f>
        <v/>
      </c>
      <c r="C71" s="160"/>
      <c r="D71" s="160"/>
      <c r="E71" s="161"/>
      <c r="F71" s="162"/>
      <c r="G71" s="163">
        <f ca="1">IFERROR(NOW()-F71,"")</f>
        <v>45936.441010763891</v>
      </c>
      <c r="H71" s="162"/>
      <c r="I71" s="160" t="str">
        <f>IFERROR(VLOOKUP(D71,DB!A:F,6,0),"")</f>
        <v/>
      </c>
      <c r="J71" s="73" t="str">
        <f>IFERROR(VLOOKUP(D71,DB!A:G,7,0),"")</f>
        <v/>
      </c>
      <c r="K71" s="164"/>
      <c r="L71" s="165" t="str">
        <f>IFERROR(VLOOKUP(D71,DB!A:I,9,0),"")</f>
        <v/>
      </c>
    </row>
    <row r="72" spans="1:12" ht="15" customHeight="1">
      <c r="A72" s="159"/>
      <c r="B72" s="160" t="str">
        <f>IFERROR(VLOOKUP(D72,DB!A:K,11,0),"")</f>
        <v/>
      </c>
      <c r="C72" s="160"/>
      <c r="D72" s="160"/>
      <c r="E72" s="161"/>
      <c r="F72" s="162"/>
      <c r="G72" s="163">
        <f ca="1">IFERROR(NOW()-F72,"")</f>
        <v>45936.441010763891</v>
      </c>
      <c r="H72" s="162"/>
      <c r="I72" s="160" t="str">
        <f>IFERROR(VLOOKUP(D72,DB!A:F,6,0),"")</f>
        <v/>
      </c>
      <c r="J72" s="73" t="str">
        <f>IFERROR(VLOOKUP(D72,DB!A:G,7,0),"")</f>
        <v/>
      </c>
      <c r="K72" s="164"/>
      <c r="L72" s="165" t="str">
        <f>IFERROR(VLOOKUP(D72,DB!A:I,9,0),"")</f>
        <v/>
      </c>
    </row>
    <row r="73" spans="1:12" ht="15" customHeight="1">
      <c r="A73" s="159"/>
      <c r="B73" s="160" t="str">
        <f>IFERROR(VLOOKUP(D73,DB!A:K,11,0),"")</f>
        <v/>
      </c>
      <c r="C73" s="160"/>
      <c r="D73" s="160"/>
      <c r="E73" s="161"/>
      <c r="F73" s="162"/>
      <c r="G73" s="163">
        <f ca="1">IFERROR(NOW()-F73,"")</f>
        <v>45936.441010763891</v>
      </c>
      <c r="H73" s="162"/>
      <c r="I73" s="160" t="str">
        <f>IFERROR(VLOOKUP(D73,DB!A:F,6,0),"")</f>
        <v/>
      </c>
      <c r="J73" s="73" t="str">
        <f>IFERROR(VLOOKUP(D73,DB!A:G,7,0),"")</f>
        <v/>
      </c>
      <c r="K73" s="164"/>
      <c r="L73" s="165" t="str">
        <f>IFERROR(VLOOKUP(D73,DB!A:I,9,0),"")</f>
        <v/>
      </c>
    </row>
    <row r="74" spans="1:12" ht="15" customHeight="1">
      <c r="A74" s="159"/>
      <c r="B74" s="160" t="str">
        <f>IFERROR(VLOOKUP(D74,DB!A:K,11,0),"")</f>
        <v/>
      </c>
      <c r="C74" s="160"/>
      <c r="D74" s="160"/>
      <c r="E74" s="161"/>
      <c r="F74" s="162"/>
      <c r="G74" s="163">
        <f ca="1">IFERROR(NOW()-F74,"")</f>
        <v>45936.441010763891</v>
      </c>
      <c r="H74" s="162"/>
      <c r="I74" s="160" t="str">
        <f>IFERROR(VLOOKUP(D74,DB!A:F,6,0),"")</f>
        <v/>
      </c>
      <c r="J74" s="73" t="str">
        <f>IFERROR(VLOOKUP(D74,DB!A:G,7,0),"")</f>
        <v/>
      </c>
      <c r="K74" s="164"/>
      <c r="L74" s="165" t="str">
        <f>IFERROR(VLOOKUP(D74,DB!A:I,9,0),"")</f>
        <v/>
      </c>
    </row>
    <row r="75" spans="1:12" ht="15" customHeight="1">
      <c r="A75" s="159"/>
      <c r="B75" s="160" t="str">
        <f>IFERROR(VLOOKUP(D75,DB!A:K,11,0),"")</f>
        <v/>
      </c>
      <c r="C75" s="160"/>
      <c r="D75" s="160"/>
      <c r="E75" s="161"/>
      <c r="F75" s="162"/>
      <c r="G75" s="163">
        <f ca="1">IFERROR(NOW()-F75,"")</f>
        <v>45936.441010763891</v>
      </c>
      <c r="H75" s="162"/>
      <c r="I75" s="160" t="str">
        <f>IFERROR(VLOOKUP(D75,DB!A:F,6,0),"")</f>
        <v/>
      </c>
      <c r="J75" s="73" t="str">
        <f>IFERROR(VLOOKUP(D75,DB!A:G,7,0),"")</f>
        <v/>
      </c>
      <c r="K75" s="164"/>
      <c r="L75" s="165" t="str">
        <f>IFERROR(VLOOKUP(D75,DB!A:I,9,0),"")</f>
        <v/>
      </c>
    </row>
    <row r="76" spans="1:12" ht="15" customHeight="1">
      <c r="A76" s="159"/>
      <c r="B76" s="160" t="str">
        <f>IFERROR(VLOOKUP(D76,DB!A:K,11,0),"")</f>
        <v/>
      </c>
      <c r="C76" s="160"/>
      <c r="D76" s="160"/>
      <c r="E76" s="161"/>
      <c r="F76" s="162"/>
      <c r="G76" s="163">
        <f ca="1">IFERROR(NOW()-F76,"")</f>
        <v>45936.441010763891</v>
      </c>
      <c r="H76" s="162"/>
      <c r="I76" s="160" t="str">
        <f>IFERROR(VLOOKUP(D76,DB!A:F,6,0),"")</f>
        <v/>
      </c>
      <c r="J76" s="73" t="str">
        <f>IFERROR(VLOOKUP(D76,DB!A:G,7,0),"")</f>
        <v/>
      </c>
      <c r="K76" s="164"/>
      <c r="L76" s="165" t="str">
        <f>IFERROR(VLOOKUP(D76,DB!A:I,9,0),"")</f>
        <v/>
      </c>
    </row>
    <row r="77" spans="1:12" ht="15" customHeight="1">
      <c r="A77" s="159"/>
      <c r="B77" s="160" t="str">
        <f>IFERROR(VLOOKUP(D77,DB!A:K,11,0),"")</f>
        <v/>
      </c>
      <c r="C77" s="160"/>
      <c r="D77" s="160"/>
      <c r="E77" s="161"/>
      <c r="F77" s="162"/>
      <c r="G77" s="163">
        <f ca="1">IFERROR(NOW()-F77,"")</f>
        <v>45936.441010763891</v>
      </c>
      <c r="H77" s="162"/>
      <c r="I77" s="160" t="str">
        <f>IFERROR(VLOOKUP(D77,DB!A:F,6,0),"")</f>
        <v/>
      </c>
      <c r="J77" s="73" t="str">
        <f>IFERROR(VLOOKUP(D77,DB!A:G,7,0),"")</f>
        <v/>
      </c>
      <c r="K77" s="164"/>
      <c r="L77" s="165" t="str">
        <f>IFERROR(VLOOKUP(D77,DB!A:I,9,0),"")</f>
        <v/>
      </c>
    </row>
    <row r="78" spans="1:12" ht="15" customHeight="1">
      <c r="A78" s="159"/>
      <c r="B78" s="160" t="str">
        <f>IFERROR(VLOOKUP(D78,DB!A:K,11,0),"")</f>
        <v/>
      </c>
      <c r="C78" s="160"/>
      <c r="D78" s="160"/>
      <c r="E78" s="161"/>
      <c r="F78" s="162"/>
      <c r="G78" s="163">
        <f ca="1">IFERROR(NOW()-F78,"")</f>
        <v>45936.441010763891</v>
      </c>
      <c r="H78" s="162"/>
      <c r="I78" s="160" t="str">
        <f>IFERROR(VLOOKUP(D78,DB!A:F,6,0),"")</f>
        <v/>
      </c>
      <c r="J78" s="73" t="str">
        <f>IFERROR(VLOOKUP(D78,DB!A:G,7,0),"")</f>
        <v/>
      </c>
      <c r="K78" s="164"/>
      <c r="L78" s="165" t="str">
        <f>IFERROR(VLOOKUP(D78,DB!A:I,9,0),"")</f>
        <v/>
      </c>
    </row>
    <row r="79" spans="1:12" ht="15" customHeight="1">
      <c r="A79" s="159"/>
      <c r="B79" s="160" t="str">
        <f>IFERROR(VLOOKUP(D79,DB!A:K,11,0),"")</f>
        <v/>
      </c>
      <c r="C79" s="160"/>
      <c r="D79" s="160"/>
      <c r="E79" s="161"/>
      <c r="F79" s="162"/>
      <c r="G79" s="163">
        <f ca="1">IFERROR(NOW()-F79,"")</f>
        <v>45936.441010763891</v>
      </c>
      <c r="H79" s="162"/>
      <c r="I79" s="160" t="str">
        <f>IFERROR(VLOOKUP(D79,DB!A:F,6,0),"")</f>
        <v/>
      </c>
      <c r="J79" s="73" t="str">
        <f>IFERROR(VLOOKUP(D79,DB!A:G,7,0),"")</f>
        <v/>
      </c>
      <c r="K79" s="164"/>
      <c r="L79" s="165" t="str">
        <f>IFERROR(VLOOKUP(D79,DB!A:I,9,0),"")</f>
        <v/>
      </c>
    </row>
    <row r="80" spans="1:12" ht="15" customHeight="1">
      <c r="A80" s="159"/>
      <c r="B80" s="160" t="str">
        <f>IFERROR(VLOOKUP(D80,DB!A:K,11,0),"")</f>
        <v/>
      </c>
      <c r="C80" s="160"/>
      <c r="D80" s="160"/>
      <c r="E80" s="161"/>
      <c r="F80" s="162"/>
      <c r="G80" s="163">
        <f ca="1">IFERROR(NOW()-F80,"")</f>
        <v>45936.441010763891</v>
      </c>
      <c r="H80" s="162"/>
      <c r="I80" s="160" t="str">
        <f>IFERROR(VLOOKUP(D80,DB!A:F,6,0),"")</f>
        <v/>
      </c>
      <c r="J80" s="73" t="str">
        <f>IFERROR(VLOOKUP(D80,DB!A:G,7,0),"")</f>
        <v/>
      </c>
      <c r="K80" s="164"/>
      <c r="L80" s="165" t="str">
        <f>IFERROR(VLOOKUP(D80,DB!A:I,9,0),"")</f>
        <v/>
      </c>
    </row>
    <row r="81" spans="1:12" ht="15" customHeight="1">
      <c r="A81" s="159"/>
      <c r="B81" s="160" t="str">
        <f>IFERROR(VLOOKUP(D81,DB!A:K,11,0),"")</f>
        <v/>
      </c>
      <c r="C81" s="160"/>
      <c r="D81" s="160"/>
      <c r="E81" s="161"/>
      <c r="F81" s="162"/>
      <c r="G81" s="163">
        <f ca="1">IFERROR(NOW()-F81,"")</f>
        <v>45936.441010763891</v>
      </c>
      <c r="H81" s="162"/>
      <c r="I81" s="160" t="str">
        <f>IFERROR(VLOOKUP(D81,DB!A:F,6,0),"")</f>
        <v/>
      </c>
      <c r="J81" s="73" t="str">
        <f>IFERROR(VLOOKUP(D81,DB!A:G,7,0),"")</f>
        <v/>
      </c>
      <c r="K81" s="164"/>
      <c r="L81" s="165" t="str">
        <f>IFERROR(VLOOKUP(D81,DB!A:I,9,0),"")</f>
        <v/>
      </c>
    </row>
    <row r="82" spans="1:12" ht="15" customHeight="1">
      <c r="A82" s="159"/>
      <c r="B82" s="160" t="str">
        <f>IFERROR(VLOOKUP(D82,DB!A:K,11,0),"")</f>
        <v/>
      </c>
      <c r="C82" s="160"/>
      <c r="D82" s="160"/>
      <c r="E82" s="161"/>
      <c r="F82" s="162"/>
      <c r="G82" s="163">
        <f ca="1">IFERROR(NOW()-F82,"")</f>
        <v>45936.441010763891</v>
      </c>
      <c r="H82" s="162"/>
      <c r="I82" s="160" t="str">
        <f>IFERROR(VLOOKUP(D82,DB!A:F,6,0),"")</f>
        <v/>
      </c>
      <c r="J82" s="73" t="str">
        <f>IFERROR(VLOOKUP(D82,DB!A:G,7,0),"")</f>
        <v/>
      </c>
      <c r="K82" s="164"/>
      <c r="L82" s="165" t="str">
        <f>IFERROR(VLOOKUP(D82,DB!A:I,9,0),"")</f>
        <v/>
      </c>
    </row>
    <row r="83" spans="1:12" ht="15" customHeight="1">
      <c r="A83" s="159"/>
      <c r="B83" s="160" t="str">
        <f>IFERROR(VLOOKUP(D83,DB!A:K,11,0),"")</f>
        <v/>
      </c>
      <c r="C83" s="160"/>
      <c r="D83" s="160"/>
      <c r="E83" s="161"/>
      <c r="F83" s="162"/>
      <c r="G83" s="163">
        <f ca="1">IFERROR(NOW()-F83,"")</f>
        <v>45936.441010763891</v>
      </c>
      <c r="H83" s="162"/>
      <c r="I83" s="160" t="str">
        <f>IFERROR(VLOOKUP(D83,DB!A:F,6,0),"")</f>
        <v/>
      </c>
      <c r="J83" s="73" t="str">
        <f>IFERROR(VLOOKUP(D83,DB!A:G,7,0),"")</f>
        <v/>
      </c>
      <c r="K83" s="164"/>
      <c r="L83" s="165" t="str">
        <f>IFERROR(VLOOKUP(D83,DB!A:I,9,0),"")</f>
        <v/>
      </c>
    </row>
    <row r="84" spans="1:12" ht="15" customHeight="1">
      <c r="A84" s="159"/>
      <c r="B84" s="160" t="str">
        <f>IFERROR(VLOOKUP(D84,DB!A:K,11,0),"")</f>
        <v/>
      </c>
      <c r="C84" s="160"/>
      <c r="D84" s="160"/>
      <c r="E84" s="161"/>
      <c r="F84" s="162"/>
      <c r="G84" s="163">
        <f ca="1">IFERROR(NOW()-F84,"")</f>
        <v>45936.441010763891</v>
      </c>
      <c r="H84" s="162"/>
      <c r="I84" s="160" t="str">
        <f>IFERROR(VLOOKUP(D84,DB!A:F,6,0),"")</f>
        <v/>
      </c>
      <c r="J84" s="73" t="str">
        <f>IFERROR(VLOOKUP(D84,DB!A:G,7,0),"")</f>
        <v/>
      </c>
      <c r="K84" s="164"/>
      <c r="L84" s="165" t="str">
        <f>IFERROR(VLOOKUP(D84,DB!A:I,9,0),"")</f>
        <v/>
      </c>
    </row>
    <row r="85" spans="1:12" ht="15" customHeight="1">
      <c r="A85" s="159"/>
      <c r="B85" s="160" t="str">
        <f>IFERROR(VLOOKUP(D85,DB!A:K,11,0),"")</f>
        <v/>
      </c>
      <c r="C85" s="160"/>
      <c r="D85" s="160"/>
      <c r="E85" s="161"/>
      <c r="F85" s="162"/>
      <c r="G85" s="163">
        <f ca="1">IFERROR(NOW()-F85,"")</f>
        <v>45936.441010763891</v>
      </c>
      <c r="H85" s="162"/>
      <c r="I85" s="160" t="str">
        <f>IFERROR(VLOOKUP(D85,DB!A:F,6,0),"")</f>
        <v/>
      </c>
      <c r="J85" s="73" t="str">
        <f>IFERROR(VLOOKUP(D85,DB!A:G,7,0),"")</f>
        <v/>
      </c>
      <c r="K85" s="164"/>
      <c r="L85" s="165" t="str">
        <f>IFERROR(VLOOKUP(D85,DB!A:I,9,0),"")</f>
        <v/>
      </c>
    </row>
    <row r="86" spans="1:12" ht="15" customHeight="1">
      <c r="A86" s="159"/>
      <c r="B86" s="160" t="str">
        <f>IFERROR(VLOOKUP(D86,DB!A:K,11,0),"")</f>
        <v/>
      </c>
      <c r="C86" s="160"/>
      <c r="D86" s="160"/>
      <c r="E86" s="161"/>
      <c r="F86" s="162"/>
      <c r="G86" s="163">
        <f ca="1">IFERROR(NOW()-F86,"")</f>
        <v>45936.441010763891</v>
      </c>
      <c r="H86" s="162"/>
      <c r="I86" s="160" t="str">
        <f>IFERROR(VLOOKUP(D86,DB!A:F,6,0),"")</f>
        <v/>
      </c>
      <c r="J86" s="73" t="str">
        <f>IFERROR(VLOOKUP(D86,DB!A:G,7,0),"")</f>
        <v/>
      </c>
      <c r="K86" s="164"/>
      <c r="L86" s="165" t="str">
        <f>IFERROR(VLOOKUP(D86,DB!A:I,9,0),"")</f>
        <v/>
      </c>
    </row>
    <row r="87" spans="1:12" ht="15" customHeight="1">
      <c r="A87" s="159"/>
      <c r="B87" s="160" t="str">
        <f>IFERROR(VLOOKUP(D87,DB!A:K,11,0),"")</f>
        <v/>
      </c>
      <c r="C87" s="160"/>
      <c r="D87" s="160"/>
      <c r="E87" s="161"/>
      <c r="F87" s="162"/>
      <c r="G87" s="163">
        <f ca="1">IFERROR(NOW()-F87,"")</f>
        <v>45936.441010763891</v>
      </c>
      <c r="H87" s="162"/>
      <c r="I87" s="160" t="str">
        <f>IFERROR(VLOOKUP(D87,DB!A:F,6,0),"")</f>
        <v/>
      </c>
      <c r="J87" s="73" t="str">
        <f>IFERROR(VLOOKUP(D87,DB!A:G,7,0),"")</f>
        <v/>
      </c>
      <c r="K87" s="164"/>
      <c r="L87" s="165" t="str">
        <f>IFERROR(VLOOKUP(D87,DB!A:I,9,0),"")</f>
        <v/>
      </c>
    </row>
    <row r="88" spans="1:12" ht="15" customHeight="1">
      <c r="A88" s="159"/>
      <c r="B88" s="160" t="str">
        <f>IFERROR(VLOOKUP(D88,DB!A:K,11,0),"")</f>
        <v/>
      </c>
      <c r="C88" s="160"/>
      <c r="D88" s="160"/>
      <c r="E88" s="161"/>
      <c r="F88" s="162"/>
      <c r="G88" s="163">
        <f ca="1">IFERROR(NOW()-F88,"")</f>
        <v>45936.441010763891</v>
      </c>
      <c r="H88" s="162"/>
      <c r="I88" s="160" t="str">
        <f>IFERROR(VLOOKUP(D88,DB!A:F,6,0),"")</f>
        <v/>
      </c>
      <c r="J88" s="73" t="str">
        <f>IFERROR(VLOOKUP(D88,DB!A:G,7,0),"")</f>
        <v/>
      </c>
      <c r="K88" s="164"/>
      <c r="L88" s="165" t="str">
        <f>IFERROR(VLOOKUP(D88,DB!A:I,9,0),"")</f>
        <v/>
      </c>
    </row>
    <row r="89" spans="1:12" ht="15" customHeight="1">
      <c r="A89" s="159"/>
      <c r="B89" s="160" t="str">
        <f>IFERROR(VLOOKUP(D89,DB!A:K,11,0),"")</f>
        <v/>
      </c>
      <c r="C89" s="160"/>
      <c r="D89" s="160"/>
      <c r="E89" s="161"/>
      <c r="F89" s="162"/>
      <c r="G89" s="163">
        <f ca="1">IFERROR(NOW()-F89,"")</f>
        <v>45936.441010763891</v>
      </c>
      <c r="H89" s="162"/>
      <c r="I89" s="160" t="str">
        <f>IFERROR(VLOOKUP(D89,DB!A:F,6,0),"")</f>
        <v/>
      </c>
      <c r="J89" s="73" t="str">
        <f>IFERROR(VLOOKUP(D89,DB!A:G,7,0),"")</f>
        <v/>
      </c>
      <c r="K89" s="164"/>
      <c r="L89" s="165" t="str">
        <f>IFERROR(VLOOKUP(D89,DB!A:I,9,0),"")</f>
        <v/>
      </c>
    </row>
    <row r="90" spans="1:12" ht="15" customHeight="1">
      <c r="A90" s="159"/>
      <c r="B90" s="160" t="str">
        <f>IFERROR(VLOOKUP(D90,DB!A:K,11,0),"")</f>
        <v/>
      </c>
      <c r="C90" s="160"/>
      <c r="D90" s="160"/>
      <c r="E90" s="161"/>
      <c r="F90" s="162"/>
      <c r="G90" s="163">
        <f ca="1">IFERROR(NOW()-F90,"")</f>
        <v>45936.441010763891</v>
      </c>
      <c r="H90" s="162"/>
      <c r="I90" s="160" t="str">
        <f>IFERROR(VLOOKUP(D90,DB!A:F,6,0),"")</f>
        <v/>
      </c>
      <c r="J90" s="73" t="str">
        <f>IFERROR(VLOOKUP(D90,DB!A:G,7,0),"")</f>
        <v/>
      </c>
      <c r="K90" s="164"/>
      <c r="L90" s="165" t="str">
        <f>IFERROR(VLOOKUP(D90,DB!A:I,9,0),"")</f>
        <v/>
      </c>
    </row>
    <row r="91" spans="1:12" ht="15" customHeight="1">
      <c r="A91" s="159"/>
      <c r="B91" s="160" t="str">
        <f>IFERROR(VLOOKUP(D91,DB!A:K,11,0),"")</f>
        <v/>
      </c>
      <c r="C91" s="160"/>
      <c r="D91" s="160"/>
      <c r="E91" s="161"/>
      <c r="F91" s="162"/>
      <c r="G91" s="163">
        <f ca="1">IFERROR(NOW()-F91,"")</f>
        <v>45936.441010763891</v>
      </c>
      <c r="H91" s="162"/>
      <c r="I91" s="160" t="str">
        <f>IFERROR(VLOOKUP(D91,DB!A:F,6,0),"")</f>
        <v/>
      </c>
      <c r="J91" s="73" t="str">
        <f>IFERROR(VLOOKUP(D91,DB!A:G,7,0),"")</f>
        <v/>
      </c>
      <c r="K91" s="164"/>
      <c r="L91" s="165" t="str">
        <f>IFERROR(VLOOKUP(D91,DB!A:I,9,0),"")</f>
        <v/>
      </c>
    </row>
    <row r="92" spans="1:12" ht="15" customHeight="1">
      <c r="A92" s="159"/>
      <c r="B92" s="160" t="str">
        <f>IFERROR(VLOOKUP(D92,DB!A:K,11,0),"")</f>
        <v/>
      </c>
      <c r="C92" s="160"/>
      <c r="D92" s="160"/>
      <c r="E92" s="161"/>
      <c r="F92" s="162"/>
      <c r="G92" s="163">
        <f ca="1">IFERROR(NOW()-F92,"")</f>
        <v>45936.441010763891</v>
      </c>
      <c r="H92" s="162"/>
      <c r="I92" s="160" t="str">
        <f>IFERROR(VLOOKUP(D92,DB!A:F,6,0),"")</f>
        <v/>
      </c>
      <c r="J92" s="73" t="str">
        <f>IFERROR(VLOOKUP(D92,DB!A:G,7,0),"")</f>
        <v/>
      </c>
      <c r="K92" s="164"/>
      <c r="L92" s="165" t="str">
        <f>IFERROR(VLOOKUP(D92,DB!A:I,9,0),"")</f>
        <v/>
      </c>
    </row>
    <row r="93" spans="1:12" ht="15" customHeight="1">
      <c r="A93" s="159"/>
      <c r="B93" s="160" t="str">
        <f>IFERROR(VLOOKUP(D93,DB!A:K,11,0),"")</f>
        <v/>
      </c>
      <c r="C93" s="160"/>
      <c r="D93" s="160"/>
      <c r="E93" s="161"/>
      <c r="F93" s="162"/>
      <c r="G93" s="163">
        <f ca="1">IFERROR(NOW()-F93,"")</f>
        <v>45936.441010763891</v>
      </c>
      <c r="H93" s="162"/>
      <c r="I93" s="160" t="str">
        <f>IFERROR(VLOOKUP(D93,DB!A:F,6,0),"")</f>
        <v/>
      </c>
      <c r="J93" s="73" t="str">
        <f>IFERROR(VLOOKUP(D93,DB!A:G,7,0),"")</f>
        <v/>
      </c>
      <c r="K93" s="164"/>
      <c r="L93" s="165" t="str">
        <f>IFERROR(VLOOKUP(D93,DB!A:I,9,0),"")</f>
        <v/>
      </c>
    </row>
    <row r="94" spans="1:12" ht="15" customHeight="1">
      <c r="A94" s="159"/>
      <c r="B94" s="160" t="str">
        <f>IFERROR(VLOOKUP(D94,DB!A:K,11,0),"")</f>
        <v/>
      </c>
      <c r="C94" s="160"/>
      <c r="D94" s="160"/>
      <c r="E94" s="161"/>
      <c r="F94" s="162"/>
      <c r="G94" s="163">
        <f ca="1">IFERROR(NOW()-F94,"")</f>
        <v>45936.441010763891</v>
      </c>
      <c r="H94" s="162"/>
      <c r="I94" s="160" t="str">
        <f>IFERROR(VLOOKUP(D94,DB!A:F,6,0),"")</f>
        <v/>
      </c>
      <c r="J94" s="73" t="str">
        <f>IFERROR(VLOOKUP(D94,DB!A:G,7,0),"")</f>
        <v/>
      </c>
      <c r="K94" s="164"/>
      <c r="L94" s="165" t="str">
        <f>IFERROR(VLOOKUP(D94,DB!A:I,9,0),"")</f>
        <v/>
      </c>
    </row>
    <row r="95" spans="1:12" ht="15" customHeight="1">
      <c r="A95" s="159"/>
      <c r="B95" s="160" t="str">
        <f>IFERROR(VLOOKUP(D95,DB!A:K,11,0),"")</f>
        <v/>
      </c>
      <c r="C95" s="160"/>
      <c r="D95" s="160"/>
      <c r="E95" s="161"/>
      <c r="F95" s="162"/>
      <c r="G95" s="163">
        <f ca="1">IFERROR(NOW()-F95,"")</f>
        <v>45936.441010763891</v>
      </c>
      <c r="H95" s="162"/>
      <c r="I95" s="160" t="str">
        <f>IFERROR(VLOOKUP(D95,DB!A:F,6,0),"")</f>
        <v/>
      </c>
      <c r="J95" s="73" t="str">
        <f>IFERROR(VLOOKUP(D95,DB!A:G,7,0),"")</f>
        <v/>
      </c>
      <c r="K95" s="164"/>
      <c r="L95" s="165" t="str">
        <f>IFERROR(VLOOKUP(D95,DB!A:I,9,0),"")</f>
        <v/>
      </c>
    </row>
    <row r="96" spans="1:12" ht="15" customHeight="1">
      <c r="A96" s="159"/>
      <c r="B96" s="160" t="str">
        <f>IFERROR(VLOOKUP(D96,DB!A:K,11,0),"")</f>
        <v/>
      </c>
      <c r="C96" s="160"/>
      <c r="D96" s="160"/>
      <c r="E96" s="161"/>
      <c r="F96" s="162"/>
      <c r="G96" s="163">
        <f ca="1">IFERROR(NOW()-F96,"")</f>
        <v>45936.441010763891</v>
      </c>
      <c r="H96" s="162"/>
      <c r="I96" s="160" t="str">
        <f>IFERROR(VLOOKUP(D96,DB!A:F,6,0),"")</f>
        <v/>
      </c>
      <c r="J96" s="73" t="str">
        <f>IFERROR(VLOOKUP(D96,DB!A:G,7,0),"")</f>
        <v/>
      </c>
      <c r="K96" s="164"/>
      <c r="L96" s="165" t="str">
        <f>IFERROR(VLOOKUP(D96,DB!A:I,9,0),"")</f>
        <v/>
      </c>
    </row>
    <row r="97" spans="1:12" ht="15" customHeight="1">
      <c r="A97" s="159"/>
      <c r="B97" s="160" t="str">
        <f>IFERROR(VLOOKUP(D97,DB!A:K,11,0),"")</f>
        <v/>
      </c>
      <c r="C97" s="160"/>
      <c r="D97" s="160"/>
      <c r="E97" s="161"/>
      <c r="F97" s="162"/>
      <c r="G97" s="163">
        <f ca="1">IFERROR(NOW()-F97,"")</f>
        <v>45936.441010763891</v>
      </c>
      <c r="H97" s="162"/>
      <c r="I97" s="160" t="str">
        <f>IFERROR(VLOOKUP(D97,DB!A:F,6,0),"")</f>
        <v/>
      </c>
      <c r="J97" s="73" t="str">
        <f>IFERROR(VLOOKUP(D97,DB!A:G,7,0),"")</f>
        <v/>
      </c>
      <c r="K97" s="164"/>
      <c r="L97" s="165" t="str">
        <f>IFERROR(VLOOKUP(D97,DB!A:I,9,0),"")</f>
        <v/>
      </c>
    </row>
    <row r="98" spans="1:12" ht="15" customHeight="1">
      <c r="A98" s="159"/>
      <c r="B98" s="160" t="str">
        <f>IFERROR(VLOOKUP(D98,DB!A:K,11,0),"")</f>
        <v/>
      </c>
      <c r="C98" s="160"/>
      <c r="D98" s="160"/>
      <c r="E98" s="161"/>
      <c r="F98" s="162"/>
      <c r="G98" s="163">
        <f ca="1">IFERROR(NOW()-F98,"")</f>
        <v>45936.441010763891</v>
      </c>
      <c r="H98" s="162"/>
      <c r="I98" s="160" t="str">
        <f>IFERROR(VLOOKUP(D98,DB!A:F,6,0),"")</f>
        <v/>
      </c>
      <c r="J98" s="73" t="str">
        <f>IFERROR(VLOOKUP(D98,DB!A:G,7,0),"")</f>
        <v/>
      </c>
      <c r="K98" s="164"/>
      <c r="L98" s="165" t="str">
        <f>IFERROR(VLOOKUP(D98,DB!A:I,9,0),"")</f>
        <v/>
      </c>
    </row>
    <row r="99" spans="1:12" ht="15" customHeight="1">
      <c r="A99" s="159"/>
      <c r="B99" s="160" t="str">
        <f>IFERROR(VLOOKUP(D99,DB!A:K,11,0),"")</f>
        <v/>
      </c>
      <c r="C99" s="160"/>
      <c r="D99" s="160"/>
      <c r="E99" s="161"/>
      <c r="F99" s="162"/>
      <c r="G99" s="163">
        <f ca="1">IFERROR(NOW()-F99,"")</f>
        <v>45936.441010763891</v>
      </c>
      <c r="H99" s="162"/>
      <c r="I99" s="160" t="str">
        <f>IFERROR(VLOOKUP(D99,DB!A:F,6,0),"")</f>
        <v/>
      </c>
      <c r="J99" s="73" t="str">
        <f>IFERROR(VLOOKUP(D99,DB!A:G,7,0),"")</f>
        <v/>
      </c>
      <c r="K99" s="164"/>
      <c r="L99" s="165" t="str">
        <f>IFERROR(VLOOKUP(D99,DB!A:I,9,0),"")</f>
        <v/>
      </c>
    </row>
    <row r="100" spans="1:12" ht="15" customHeight="1">
      <c r="A100" s="159"/>
      <c r="B100" s="160" t="str">
        <f>IFERROR(VLOOKUP(D100,DB!A:K,11,0),"")</f>
        <v/>
      </c>
      <c r="C100" s="160"/>
      <c r="D100" s="160"/>
      <c r="E100" s="161"/>
      <c r="F100" s="162"/>
      <c r="G100" s="163">
        <f ca="1">IFERROR(NOW()-F100,"")</f>
        <v>45936.441010763891</v>
      </c>
      <c r="H100" s="162"/>
      <c r="I100" s="160" t="str">
        <f>IFERROR(VLOOKUP(D100,DB!A:F,6,0),"")</f>
        <v/>
      </c>
      <c r="J100" s="73" t="str">
        <f>IFERROR(VLOOKUP(D100,DB!A:G,7,0),"")</f>
        <v/>
      </c>
      <c r="K100" s="164"/>
      <c r="L100" s="165" t="str">
        <f>IFERROR(VLOOKUP(D100,DB!A:I,9,0),"")</f>
        <v/>
      </c>
    </row>
    <row r="101" spans="1:12" ht="15" customHeight="1">
      <c r="A101" s="159"/>
      <c r="B101" s="160" t="str">
        <f>IFERROR(VLOOKUP(D101,DB!A:K,11,0),"")</f>
        <v/>
      </c>
      <c r="C101" s="160"/>
      <c r="D101" s="160"/>
      <c r="E101" s="161"/>
      <c r="F101" s="162"/>
      <c r="G101" s="163">
        <f ca="1">IFERROR(NOW()-F101,"")</f>
        <v>45936.441010763891</v>
      </c>
      <c r="H101" s="162"/>
      <c r="I101" s="160" t="str">
        <f>IFERROR(VLOOKUP(D101,DB!A:F,6,0),"")</f>
        <v/>
      </c>
      <c r="J101" s="73" t="str">
        <f>IFERROR(VLOOKUP(D101,DB!A:G,7,0),"")</f>
        <v/>
      </c>
      <c r="K101" s="164"/>
      <c r="L101" s="165" t="str">
        <f>IFERROR(VLOOKUP(D101,DB!A:I,9,0),"")</f>
        <v/>
      </c>
    </row>
    <row r="102" spans="1:12" ht="15" customHeight="1">
      <c r="A102" s="159"/>
      <c r="B102" s="160" t="str">
        <f>IFERROR(VLOOKUP(D102,DB!A:K,11,0),"")</f>
        <v/>
      </c>
      <c r="C102" s="160"/>
      <c r="D102" s="160"/>
      <c r="E102" s="161"/>
      <c r="F102" s="162"/>
      <c r="G102" s="163">
        <f ca="1">IFERROR(NOW()-F102,"")</f>
        <v>45936.441010763891</v>
      </c>
      <c r="H102" s="162"/>
      <c r="I102" s="160" t="str">
        <f>IFERROR(VLOOKUP(D102,DB!A:F,6,0),"")</f>
        <v/>
      </c>
      <c r="J102" s="73" t="str">
        <f>IFERROR(VLOOKUP(D102,DB!A:G,7,0),"")</f>
        <v/>
      </c>
      <c r="K102" s="164"/>
      <c r="L102" s="165" t="str">
        <f>IFERROR(VLOOKUP(D102,DB!A:I,9,0),"")</f>
        <v/>
      </c>
    </row>
    <row r="103" spans="1:12" ht="15" customHeight="1">
      <c r="A103" s="159"/>
      <c r="B103" s="160" t="str">
        <f>IFERROR(VLOOKUP(D103,DB!A:K,11,0),"")</f>
        <v/>
      </c>
      <c r="C103" s="160"/>
      <c r="D103" s="160"/>
      <c r="E103" s="161"/>
      <c r="F103" s="162"/>
      <c r="G103" s="163">
        <f ca="1">IFERROR(NOW()-F103,"")</f>
        <v>45936.441010763891</v>
      </c>
      <c r="H103" s="162"/>
      <c r="I103" s="160" t="str">
        <f>IFERROR(VLOOKUP(D103,DB!A:F,6,0),"")</f>
        <v/>
      </c>
      <c r="J103" s="73" t="str">
        <f>IFERROR(VLOOKUP(D103,DB!A:G,7,0),"")</f>
        <v/>
      </c>
      <c r="K103" s="164"/>
      <c r="L103" s="165" t="str">
        <f>IFERROR(VLOOKUP(D103,DB!A:I,9,0),"")</f>
        <v/>
      </c>
    </row>
    <row r="104" spans="1:12" ht="15" customHeight="1">
      <c r="A104" s="159"/>
      <c r="B104" s="160" t="str">
        <f>IFERROR(VLOOKUP(D104,DB!A:K,11,0),"")</f>
        <v/>
      </c>
      <c r="C104" s="160"/>
      <c r="D104" s="160"/>
      <c r="E104" s="161"/>
      <c r="F104" s="162"/>
      <c r="G104" s="163">
        <f ca="1">IFERROR(NOW()-F104,"")</f>
        <v>45936.441010763891</v>
      </c>
      <c r="H104" s="162"/>
      <c r="I104" s="160" t="str">
        <f>IFERROR(VLOOKUP(D104,DB!A:F,6,0),"")</f>
        <v/>
      </c>
      <c r="J104" s="73" t="str">
        <f>IFERROR(VLOOKUP(D104,DB!A:G,7,0),"")</f>
        <v/>
      </c>
      <c r="K104" s="164"/>
      <c r="L104" s="165" t="str">
        <f>IFERROR(VLOOKUP(D104,DB!A:I,9,0),"")</f>
        <v/>
      </c>
    </row>
    <row r="105" spans="1:12" ht="15" customHeight="1">
      <c r="A105" s="159"/>
      <c r="B105" s="160" t="str">
        <f>IFERROR(VLOOKUP(D105,DB!A:K,11,0),"")</f>
        <v/>
      </c>
      <c r="C105" s="160"/>
      <c r="D105" s="160"/>
      <c r="E105" s="161"/>
      <c r="F105" s="162"/>
      <c r="G105" s="163">
        <f ca="1">IFERROR(NOW()-F105,"")</f>
        <v>45936.441010763891</v>
      </c>
      <c r="H105" s="162"/>
      <c r="I105" s="160" t="str">
        <f>IFERROR(VLOOKUP(D105,DB!A:F,6,0),"")</f>
        <v/>
      </c>
      <c r="J105" s="73" t="str">
        <f>IFERROR(VLOOKUP(D105,DB!A:G,7,0),"")</f>
        <v/>
      </c>
      <c r="K105" s="164"/>
      <c r="L105" s="165" t="str">
        <f>IFERROR(VLOOKUP(D105,DB!A:I,9,0),"")</f>
        <v/>
      </c>
    </row>
    <row r="106" spans="1:12" ht="15" customHeight="1">
      <c r="A106" s="159"/>
      <c r="B106" s="160" t="str">
        <f>IFERROR(VLOOKUP(D106,DB!A:K,11,0),"")</f>
        <v/>
      </c>
      <c r="C106" s="160"/>
      <c r="D106" s="160"/>
      <c r="E106" s="161"/>
      <c r="F106" s="162"/>
      <c r="G106" s="163">
        <f ca="1">IFERROR(NOW()-F106,"")</f>
        <v>45936.441010763891</v>
      </c>
      <c r="H106" s="162"/>
      <c r="I106" s="160" t="str">
        <f>IFERROR(VLOOKUP(D106,DB!A:F,6,0),"")</f>
        <v/>
      </c>
      <c r="J106" s="73" t="str">
        <f>IFERROR(VLOOKUP(D106,DB!A:G,7,0),"")</f>
        <v/>
      </c>
      <c r="K106" s="164"/>
      <c r="L106" s="165" t="str">
        <f>IFERROR(VLOOKUP(D106,DB!A:I,9,0),"")</f>
        <v/>
      </c>
    </row>
    <row r="107" spans="1:12" ht="15" customHeight="1">
      <c r="A107" s="159"/>
      <c r="B107" s="160" t="str">
        <f>IFERROR(VLOOKUP(D107,DB!A:K,11,0),"")</f>
        <v/>
      </c>
      <c r="C107" s="160"/>
      <c r="D107" s="160"/>
      <c r="E107" s="161"/>
      <c r="F107" s="162"/>
      <c r="G107" s="163">
        <f ca="1">IFERROR(NOW()-F107,"")</f>
        <v>45936.441010763891</v>
      </c>
      <c r="H107" s="162"/>
      <c r="I107" s="160" t="str">
        <f>IFERROR(VLOOKUP(D107,DB!A:F,6,0),"")</f>
        <v/>
      </c>
      <c r="J107" s="73" t="str">
        <f>IFERROR(VLOOKUP(D107,DB!A:G,7,0),"")</f>
        <v/>
      </c>
      <c r="K107" s="164"/>
      <c r="L107" s="165" t="str">
        <f>IFERROR(VLOOKUP(D107,DB!A:I,9,0),"")</f>
        <v/>
      </c>
    </row>
  </sheetData>
  <customSheetViews>
    <customSheetView guid="{F6042A99-DD27-4453-835D-0834D95730CC}" filter="1" showAutoFilter="1">
      <pageMargins left="0" right="0" top="0" bottom="0" header="0" footer="0"/>
      <autoFilter ref="B1:M1" xr:uid="{6856E67A-CECB-455F-9649-A41B45A5CCE2}"/>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6"/>
  <sheetViews>
    <sheetView workbookViewId="0">
      <selection activeCell="H5" sqref="H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39048</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31078</v>
      </c>
      <c r="E3" s="88" t="s">
        <v>38964</v>
      </c>
      <c r="F3" s="88">
        <v>45806.727083333331</v>
      </c>
      <c r="G3" s="89">
        <f ca="1">IFERROR(NOW()-F3,"-")</f>
        <v>129.71392777778237</v>
      </c>
      <c r="H3" s="88">
        <v>45791.543067129627</v>
      </c>
      <c r="I3" s="75" t="str">
        <f>IFERROR(VLOOKUP(D3,DB!A:F,6,0),"")</f>
        <v>SCECO</v>
      </c>
      <c r="J3" s="75" t="str">
        <f>IFERROR(VLOOKUP(D3,DB!A:G,7,0),"")</f>
        <v>No BB Shifted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29168</v>
      </c>
      <c r="E4" s="100" t="s">
        <v>38964</v>
      </c>
      <c r="F4" s="88">
        <v>45824.999837962961</v>
      </c>
      <c r="G4" s="89">
        <f ca="1">IFERROR(NOW()-F4,"-")</f>
        <v>111.4411731481523</v>
      </c>
      <c r="H4" s="88">
        <v>45824.993587962963</v>
      </c>
      <c r="I4" s="75" t="str">
        <f>IFERROR(VLOOKUP(D4,DB!A:F,6,0),"")</f>
        <v>Generator-SG</v>
      </c>
      <c r="J4" s="75" t="str">
        <f>IFERROR(VLOOKUP(D4,DB!A:G,7,0),"")</f>
        <v>Good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39055</v>
      </c>
      <c r="B5" s="18" t="str">
        <f>IFERROR(VLOOKUP(D5,DB!A:K,11,0),"")</f>
        <v>R2</v>
      </c>
      <c r="C5" s="18">
        <v>6</v>
      </c>
      <c r="D5" s="18" t="s">
        <v>15383</v>
      </c>
      <c r="E5" s="131" t="s">
        <v>39048</v>
      </c>
      <c r="F5" s="132">
        <v>45936.348078703704</v>
      </c>
      <c r="G5" s="133">
        <f ca="1">IFERROR(NOW()-F5,"-")</f>
        <v>9.2932060186285526E-2</v>
      </c>
      <c r="H5" s="132">
        <v>45936.330717592595</v>
      </c>
      <c r="I5" s="18" t="str">
        <f>IFERROR(VLOOKUP(D5,DB!A:F,6,0),"")</f>
        <v>SCECO</v>
      </c>
      <c r="J5" s="18" t="str">
        <f>IFERROR(VLOOKUP(D5,DB!A:G,7,0),"")</f>
        <v>In progress</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39057</v>
      </c>
      <c r="B6" s="18" t="str">
        <f>IFERROR(VLOOKUP(D6,DB!A:K,11,0),"")</f>
        <v>R2</v>
      </c>
      <c r="C6" s="18">
        <v>1</v>
      </c>
      <c r="D6" s="75" t="s">
        <v>26642</v>
      </c>
      <c r="E6" s="131" t="s">
        <v>38964</v>
      </c>
      <c r="F6" s="132">
        <v>45936.310497685183</v>
      </c>
      <c r="G6" s="133">
        <f ca="1">IFERROR(NOW()-F6,"-")</f>
        <v>0.13051307870773599</v>
      </c>
      <c r="H6" s="132">
        <v>45936.338796296295</v>
      </c>
      <c r="I6" s="18" t="str">
        <f>IFERROR(VLOOKUP(D6,DB!A:F,6,0),"")</f>
        <v>SCECO</v>
      </c>
      <c r="J6" s="18" t="str">
        <f>IFERROR(VLOOKUP(D6,DB!A:G,7,0),"")</f>
        <v>Dead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2</v>
      </c>
      <c r="D7" s="18" t="s">
        <v>26058</v>
      </c>
      <c r="E7" s="131" t="s">
        <v>39048</v>
      </c>
      <c r="F7" s="132">
        <v>45936.404537037037</v>
      </c>
      <c r="G7" s="133">
        <f ca="1">IFERROR(NOW()-F7,"-")</f>
        <v>3.6473726853728294E-2</v>
      </c>
      <c r="H7" s="132">
        <v>45936.386481481481</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4</v>
      </c>
      <c r="D8" s="18" t="s">
        <v>11781</v>
      </c>
      <c r="E8" s="131" t="s">
        <v>39048</v>
      </c>
      <c r="F8" s="132">
        <v>45936.40828703704</v>
      </c>
      <c r="G8" s="133">
        <f ca="1">IFERROR(NOW()-F8,"-")</f>
        <v>3.2723726850235835E-2</v>
      </c>
      <c r="H8" s="132">
        <v>45936.396481481483</v>
      </c>
      <c r="I8" s="18" t="str">
        <f>IFERROR(VLOOKUP(D8,DB!A:F,6,0),"")</f>
        <v>SCECO</v>
      </c>
      <c r="J8" s="18" t="str">
        <f>IFERROR(VLOOKUP(D8,DB!A:G,7,0),"")</f>
        <v>Dead</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45936.441010763891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45936.441010763891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45936.441010763891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45936.441010763891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45936.441010763891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45936.441010763891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45936.441010763891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45936.441010763891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45936.441010763891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45936.441010763891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45936.441010763891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45936.441010763891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45936.441010763891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45936.441010763891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45936.441010763891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45936.441010763891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45936.441010763891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45936.441010763891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45936.441010763891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45936.441010763891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45936.441010763891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45936.441010763891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45936.441010763891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45936.441010763891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45936.441010763891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45936.441010763891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45936.441010763891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45936.441010763891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45936.441010763891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45936.441010763891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45936.441010763891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45936.441010763891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45936.441010763891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45936.441010763891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45936.441010763891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45936.441010763891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45936.441010763891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45936.441010763891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45936.441010763891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45936.441010763891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45936.441010763891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45936.441010763891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45936.441010763891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45936.441010763891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45936.441010763891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45936.441010763891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45936.441010763891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45936.441010763891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45936.441010763891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45936.441010763891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45936.441010763891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45936.441010763891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45936.441010763891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45936.441010763891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45936.441010763891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45936.441010763891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45936.441010763891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45936.441010763891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45936.441010763891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45936.441010763891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45936.441010763891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45936.441010763891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45936.441010763891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45936.441010763891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45936.441010763891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45936.441010763891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45936.441010763891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45936.441010763891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45936.441010763891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45936.441010763891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45936.441010763891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45936.441010763891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45936.441010763891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45936.441010763891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45936.441010763891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45936.441010763891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45936.441010763891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45936.441010763891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45936.441010763891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45936.441010763891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45936.441010763891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45936.441010763891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45936.441010763891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45936.441010763891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45936.441010763891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45936.441010763891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45936.441010763891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45936.441010763891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45936.441010763891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45936.441010763891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45936.441010763891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45936.441010763891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45936.441010763891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45936.441010763891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45936.441010763891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45936.441010763891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45936.441010763891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45936.441010763891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45936.441010763891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45936.441010763891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45936.441010763891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45936.441010763891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45936.441010763891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45936.441010763891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45936.441010763891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45936.441010763891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45936.441010763891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45936.441010763891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45936.441010763891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45936.441010763891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45936.441010763891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45936.441010763891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45936.441010763891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45936.441010763891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45936.441010763891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45936.441010763891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45936.441010763891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45936.441010763891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45936.441010763891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45936.441010763891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45936.441010763891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45936.441010763891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45936.441010763891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45936.441010763891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45936.441010763891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45936.441010763891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45936.441010763891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45936.441010763891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45936.441010763891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45936.441010763891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45936.441010763891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45936.441010763891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45936.441010763891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45936.441010763891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45936.441010763891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45936.441010763891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45936.441010763891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45936.441010763891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45936.441010763891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45936.441010763891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45936.441010763891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45936.441010763891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45936.441010763891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45936.441010763891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45936.441010763891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45936.441010763891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45936.441010763891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45936.441010763891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45936.441010763891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45936.441010763891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45936.441010763891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45936.441010763891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45936.441010763891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45936.441010763891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45936.441010763891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45936.441010763891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45936.441010763891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45936.441010763891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45936.441010763891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45936.441010763891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45936.441010763891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45936.441010763891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45936.441010763891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45936.441010763891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45936.441010763891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45936.441010763891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45936.441010763891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45936.441010763891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45936.441010763891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45936.441010763891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45936.441010763891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45936.441010763891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45936.441010763891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45936.441010763891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45936.441010763891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45936.441010763891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45936.441010763891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45936.441010763891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45936.441010763891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45936.441010763891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45936.441010763891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45936.441010763891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45936.441010763891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45936.441010763891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45936.441010763891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45936.441010763891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45936.441010763891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45936.441010763891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45936.441010763891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45936.441010763891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45936.441010763891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45936.441010763891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45936.441010763891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45936.441010763891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45936.441010763891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45936.441010763891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45936.441010763891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45936.441010763891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45936.441010763891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45936.441010763891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45936.441010763891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45936.441010763891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45936.441010763891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45936.441010763891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45936.441010763891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45936.441010763891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45936.441010763891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45936.441010763891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45936.441010763891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45936.441010763891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45936.441010763891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45936.441010763891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45936.441010763891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45936.441010763891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45936.441010763891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45936.441010763891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45936.441010763891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45936.441010763891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45936.441010763891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45936.441010763891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45936.441010763891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45936.441010763891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45936.441010763891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45936.441010763891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45936.441010763891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45936.441010763891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45936.441010763891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45936.441010763891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45936.441010763891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45936.441010763891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45936.441010763891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45936.441010763891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45936.441010763891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45936.441010763891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45936.441010763891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45936.441010763891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45936.441010763891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45936.441010763891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45936.441010763891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45936.441010763891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45936.441010763891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45936.441010763891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45936.441010763891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45936.441010763891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45936.441010763891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45936.441010763891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45936.441010763891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45936.441010763891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45936.441010763891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45936.441010763891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45936.441010763891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45936.441010763891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45936.441010763891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45936.441010763891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45936.441010763891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45936.441010763891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45936.441010763891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45936.441010763891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sheetData>
  <dataValidations count="2">
    <dataValidation allowBlank="1" showInputMessage="1" showErrorMessage="1" sqref="E1" xr:uid="{4D935161-CDD3-4592-B877-3FB59C99E142}"/>
    <dataValidation type="list" allowBlank="1" showInputMessage="1" showErrorMessage="1" sqref="E3:E2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4" ca="1" si="0">IFERROR(NOW()-F2,"-")</f>
        <v>45936.441011111114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45936.441011111114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45936.441011111114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45936.441011111114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45936.441011111114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45936.441011111114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45936.441011111114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45936.441011111114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45936.441011111114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45936.441011111114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45936.441011111114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45936.441011111114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45936.441011111114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45936.441011111114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45936.441011111114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45936.441011111114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45936.441011111114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45936.441011111114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45936.441011111114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45936.441011111114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45936.441011111114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45936.441011111114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45936.441011111114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45936.441011111114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45936.441011111114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45936.441011111114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45936.441011111114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45936.441011111114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45936.441011111114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45936.441011111114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45936.441011111114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45936.441011111114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45936.441011111114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45936.441011111114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45936.441011111114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45936.441011111114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45936.441011111114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45936.441011111114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45936.441011111114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45936.441011111114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45936.441011111114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45936.441011111114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45936.441011111114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45936.441011111114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45936.441011111114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45936.441011111114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45936.441011111114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45936.441011111114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45936.441011111114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45936.441011111114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45936.441011111114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45936.441011111114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45936.441011111114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45936.441011111114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45936.441011111114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45936.441011111114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45936.441011111114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45936.441011111114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45936.441011111114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45936.441011111114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45936.441011111114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45936.441011111114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45936.441011111114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45936.441011111114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45936.441011111114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45936.441011111114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45936.441011111114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45936.441011111114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45936.441011111114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45936.441011111114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45936.441011111114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45936.441011111114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45936.441011111114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45936.441011111114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45936.441011111114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45936.441011111114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45936.441011111114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45936.441011111114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45936.441011111114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45936.441011111114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45936.441011111114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45936.441011111114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45936.441011111114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45936.441011111114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45936.441011111114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45936.441011111114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45936.441011111114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45936.441011111114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45936.441011111114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45936.441011111114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45936.441011111114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45936.441011111114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45936.441011111114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45936.441011111114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45936.441011111114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45936.441011111114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45936.441011111114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45936.441011111114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45936.441011111114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45936.441011111114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45936.441011111114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45936.441011111114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45936.441011111114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45936.441011111114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45936.441011111114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45936.441011111114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45936.441011111114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45936.441011111114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45936.441011111114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45936.441011111114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45936.441011111114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45936.441011111114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45936.441011111114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45936.441011111114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45936.441011111114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45936.441011111114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45936.441011111114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45936.441011111114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45936.441011111114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45936.441011111114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45936.441011111114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45936.441011111114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45936.441011111114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45936.441011111114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45936.441011111114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45936.441011111114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45936.441011111114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45936.441011111114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45936.441011111114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45936.441011111114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45936.441011111114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45936.441011111114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45936.441011111114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45936.441011111114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45936.441011111114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45936.441011111114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45936.441011111114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45936.441011111114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45936.441011111114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45936.441011111114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45936.441011111114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45936.441011111114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45936.441011111114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45936.441011111114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45936.441011111114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45936.441011111114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45936.441011111114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45936.441011111114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45936.441011111114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45936.441011111114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45936.441011111114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45936.441011111114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45936.441011111114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45936.441011111114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45936.441011111114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45936.441011111114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45936.441011111114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45936.441011111114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45936.441011111114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45936.441011111114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45936.441011111114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45936.441011111114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45936.441011111114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45936.441011111114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45936.441011111114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45936.441011111114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45936.441011111114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45936.441011111114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45936.441011111114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45936.441011111114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45936.441011111114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45936.441011111114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45936.441011111114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45936.441011111114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45936.441011111114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45936.441011111114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45936.441011111114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45936.441011111114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45936.441011111114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45936.441011111114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45936.441011111114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45936.441011111114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45936.441011111114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45936.441011111114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45936.441011111114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45936.441011111114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45936.441011111114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45936.441011111114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45936.441011111114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45936.441011111114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45936.441011111114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45936.441011111114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45936.441011111114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45936.441011111114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45936.441011111114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45936.441011111114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45936.441011111114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45936.441011111114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45936.441011111114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45936.441011111114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45936.441011111114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45936.441011111114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45936.441011111114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45936.441011111114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45936.441011111114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45936.441011111114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45936.441011111114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45936.441011111114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45936.441011111114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45936.441011111114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45936.441011111114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45936.441011111114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45936.441011111114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45936.441011111114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45936.441011111114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45936.441011111114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45936.441011111114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45936.441011111114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45936.441011111114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45936.441011111114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45936.441011111114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45936.441011111114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45936.441011111114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45936.441011111114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45936.441011111114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45936.441011111114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45936.441011111114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45936.441011111114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45936.441011111114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45936.441011111114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45936.441011111114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45936.441011111114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45936.441011111114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45936.441011111114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45936.441011111114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45936.441011111114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45936.441011111114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45936.441011111114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45936.441011111114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45936.441011111114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45936.441011111114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45936.441011111114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45936.441011111114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45936.441011111114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45936.441011111114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45936.441011111114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45936.441011111114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45936.441011111114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45936.441011111114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45936.441011111114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45936.441011111114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45936.441011111114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45936.441011111114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45936.441011111114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45936.441011111114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45936.441011111114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45936.441011111114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45936.441011111114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45936.441011111114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45936.441011111114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45936.441011111114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45936.441011111114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45936.441011111114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45936.441011111114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45936.441011111114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45936.441011111114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45936.441011111114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45936.441011111114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45936.441011111114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45936.441011111114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45936.441011111114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45936.441011111114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45936.441011111114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45936.441011111114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45936.441011111114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45936.441011111114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45936.441011111114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45936.441011111114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45936.441011111114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45936.441011111114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45936.441011111114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45936.441011111114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45936.441011111114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45936.441011111114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45936.441011111114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45936.441011111114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45936.441011111114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45936.441011111114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45936.441011111114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45936.441011111114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45936.441011111114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45936.441011111114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45936.441011111114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45936.441011111114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45936.441011111114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45936.441011111114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45936.441011111114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45936.441011111114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45936.441011111114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45936.441011111114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45936.441011111114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45936.441011111114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45936.441011111114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45936.441011111114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45936.441011111114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45936.441011111114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45936.441011111114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45936.441011111114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45936.441011111114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45936.441011111114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45936.441011111114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45936.441011111114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45936.441011111114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45936.441011111114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45936.441011111114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45936.441011111114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45936.441011111114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45936.441011111114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45936.441011111114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45936.441011111114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45936.441011111114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45936.441011111114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45936.441011111114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45936.441011111114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45936.441011111114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45936.441011111114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45936.441011111114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45936.441011111114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45936.441011111114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45936.441011111114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45936.441011111114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45936.441011111114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45936.441011111114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45936.441011111114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45936.441011111114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45936.441011111114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45936.441011111114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45936.441011111114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45936.441011111114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45936.441011111114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45936.441011111114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45936.441011111114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45936.441011111114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45936.441011111114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45936.441011111114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45936.441011111114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45936.441011111114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45936.441011111114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45936.441011111114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45936.441011111114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45936.441011111114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45936.441011111114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45936.441011111114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45936.441011111114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45936.441011111114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45936.441011111114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45936.441011111114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45936.441011111114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45936.441011111114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45936.441011111114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45936.441011111114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45936.441011111114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45936.441011111114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45936.441011111114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45936.441011111114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45936.441011111114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45936.441011111114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45936.441011111114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45936.441011111114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45936.441011111114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45936.441011111114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45936.441011111114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45936.441011111114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45936.441011111114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45936.441011111114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45936.441011111114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45936.441011111114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45936.441011111114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45936.441011111114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45936.441011111114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45936.441011111114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45936.441011111114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45936.441011111114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45936.441011111114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45936.441011111114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45936.441011111114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45936.441011111114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45936.441011111114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45936.441011111114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45936.441011111114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45936.441011111114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45936.441011111114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45936.441011111114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45936.441011111114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45936.441011111114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45936.441011111114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45936.441011111114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45936.441011111114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45936.441011111114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45936.441011111114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45936.441011111114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45936.441011111114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45936.441011111114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45936.441011111114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45936.441011111114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45936.441011111114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45936.441011111114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45936.441011111114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45936.441011111114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45936.441011111114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45936.441011111114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45936.441011111114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45936.441011111114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45936.441011111114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45936.441011111114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45936.441011111114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45936.441011111114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45936.441011111114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45936.441011111114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45936.441011111114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45936.441011111114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45936.441011111114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45936.441011111114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45936.441011111114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45936.441011111114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45936.441011111114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45936.441011111114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45936.441011111114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45936.441011111114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45936.441011111114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45936.441011111114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45936.441011111114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45936.441011111114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45936.441011111114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45936.441011111114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45936.441011111114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45936.441011111114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45936.441011111114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45936.441011111114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45936.441011111114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45936.441011111114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45936.441011111114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45936.441011111114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45936.441011111114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45936.441011111114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45936.441011111114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45936.441011111114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45936.441011111114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45936.441011111114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45936.441011111114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45936.441011111114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45936.441011111114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45936.441011111114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45936.441011111114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45936.441011111114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45936.441011111114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45936.441011111114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45936.441011111114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45936.441011111114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45936.441011111114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45936.441011111114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45936.441011111114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45936.441011111114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45936.441011111114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45936.441011111114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45936.441011111114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45936.441011111114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45936.441011111114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45936.441011111114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45936.441011111114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45936.441011111114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45936.441011111114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45936.441011111114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45936.441011111114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45936.441011111114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45936.441011111114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45936.441011111114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45936.441011111114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45936.441011111114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45936.441011111114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45936.441011111114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45936.441011111114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45936.441011111114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45936.441011111114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45936.441011111114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45936.441011111114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45936.441011111114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45936.441011111114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45936.441011111114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45936.441011111114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45936.441011111114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45936.441011111114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45936.441011111114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45936.441011111114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45936.441011111114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45936.441011111114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45936.441011111114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45936.441011111114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45936.441011111114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45936.441011111114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45936.441011111114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45936.441011111114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45936.441011111114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45936.441011111114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45936.441011111114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45936.441011111114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45936.441011111114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45936.441011111114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45936.441011111114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45936.441011111114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45936.441011111114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45936.441011111114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45936.441011111114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45936.441011111114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45936.441011111114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45936.441011111114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45936.441011111114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45936.441011111114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45936.441011111114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45936.441011111114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45936.441011111114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45936.441011111114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45936.441011111114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45936.441011111114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45936.441011111114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45936.441011111114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45936.441011111114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45936.441011111114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45936.441011111114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45936.441011111114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45936.441011111114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45936.441011111114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45936.441011111114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45936.441011111114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45936.441011111114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45936.441011111114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45936.441011111114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45936.441011111114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45936.441011111114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45936.441011111114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45936.441011111114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45936.441011111114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45936.441011111114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45936.441011111114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45936.441011111114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45936.441011111114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45936.441011111114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45936.441011111114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45936.441011111114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45936.441011111114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45936.441011111114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45936.441011111114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45936.441011111114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45936.441011111114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45936.441011111114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45936.441011111114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45936.441011111114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45936.441011111114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45936.441011111114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45936.441011111114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45936.441011111114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45936.441011111114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45936.441011111114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45936.441011111114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45936.441011111114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45936.441011111114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45936.441011111114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45936.441011111114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45936.441011111114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45936.441011111114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45936.441011111114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45936.441011111114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45936.441011111114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45936.441011111114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45936.441011111114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45936.441011111114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45936.441011111114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45936.441011111114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45936.441011111114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45936.441011111114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45936.441011111114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45936.441011111114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45936.441011111114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45936.441011111114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45936.441011111114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45936.441011111114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45936.441011111114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45936.441011111114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45936.441011111114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45936.441011111114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45936.441011111114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45936.441011111114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45936.441011111114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45936.441011111114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45936.441011111114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45936.441011111114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45936.441011111114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45936.441011111114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45936.441011111114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45936.441011111114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45936.441011111114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45936.441011111114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45936.441011111114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45936.441011111114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45936.441011111114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45936.441011111114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45936.441011111114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45936.441011111114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45936.441011111114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45936.441011111114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45936.441011111114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45936.441011111114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45936.441011111114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45936.441011111114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45936.441011111114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45936.441011111114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45936.441011111114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45936.441011111114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45936.441011111114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45936.441011111114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45936.441011111114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45936.441011111114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45936.441011111114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45936.441011111114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45936.441011111114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45936.441011111114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45936.441011111114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45936.441011111114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45936.441011111114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45936.441011111114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45936.441011111114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45936.441011111114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45936.441011111114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45936.441011111114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45936.441011111114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45936.441011111114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45936.441011111114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45936.441011111114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45936.441011111114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45936.441011111114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45936.441011111114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45936.441011111114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45936.441011111114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45936.441011111114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45936.441011111114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45936.441011111114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45936.441011111114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45936.441011111114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45936.441011111114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45936.441011111114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45936.441011111114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45936.441011111114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45936.441011111114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45936.441011111114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45936.441011111114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45936.441011111114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45936.441011111114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45936.441011111114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45936.441011111114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45936.441011111114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45936.441011111114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45936.441011111114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45936.441011111114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45936.441011111114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45936.441011111114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45936.441011111114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45936.441011111114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45936.441011111114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45936.441011111114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45936.441011111114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45936.441011111114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45936.441011111114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45936.441011111114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45936.441011111114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45936.441011111114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45936.441011111114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45936.441011111114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45936.441011111114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45936.441011111114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45936.441011111114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45936.441011111114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45936.441011111114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45936.441011111114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45936.441011111114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45936.441011111114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45936.441011111114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45936.441011111114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45936.441011111114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45936.441011111114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45936.441011111114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45936.441011111114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45936.441011111114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45936.441011111114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45936.441011111114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45936.441011111114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45936.441011111114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45936.441011111114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45936.441011111114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45936.441011111114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45936.441011111114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45936.441011111114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45936.441011111114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45936.441011111114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45936.441011111114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45936.441011111114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45936.441011111114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45936.441011111114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45936.441011111114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45936.441011111114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45936.441011111114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45936.441011111114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45936.441011111114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45936.441011111114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45936.441011111114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45936.441011111114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45936.441011111114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45936.441011111114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45936.441011111114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45936.441011111114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45936.441011111114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45936.441011111114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45936.441011111114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45936.441011111114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45936.441011111114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45936.441011111114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45936.441011111114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45936.441011111114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45936.441011111114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45936.441011111114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45936.441011111114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45936.441011111114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45936.441011111114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45936.441011111114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45936.441011111114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45936.441011111114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45936.441011111114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45936.441011111114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45936.441011111114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45936.441011111114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45936.441011111114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45936.441011111114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45936.441011111114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45936.441011111114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45936.441011111114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45936.441011111114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45936.441011111114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45936.441011111114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45936.441011111114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45936.441011111114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45936.441011111114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45936.441011111114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45936.441011111114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45936.441011111114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45936.441011111114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45936.441011111114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45936.441011111114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45936.441011111114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45936.441011111114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45936.441011111114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45936.441011111114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45936.441011111114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45936.441011111114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45936.441011111114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45936.441011111114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45936.441011111114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45936.441011111114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45936.441011111114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45936.441011111114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45936.441011111114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45936.441011111114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45936.441011111114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45936.441011111114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45936.441011111114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45936.441011111114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45936.441011111114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45936.441011111114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45936.441011111114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45936.441011111114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45936.441011111114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45936.441011111114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45936.441011111114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45936.441011111114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45936.441011111114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45936.441011111114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45936.441011111114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45936.441011111114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45936.441011111114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45936.441011111114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45936.441011111114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45936.441011111114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45936.441011111114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45936.441011111114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45936.441011111114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45936.441011111114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45936.441011111114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45936.441011111114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45936.441011111114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45936.441011111114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45936.441011111114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45936.441011111114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45936.441011111114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45936.441011111114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45936.441011111114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45936.441011111114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45936.441011111114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45936.441011111114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45936.441011111114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45936.441011111114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45936.441011111114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45936.441011111114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45936.441011111114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45936.441011111114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45936.441011111114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45936.441011111114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45936.441011111114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45936.441011111114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45936.441011111114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45936.441011111114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45936.441011111114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45936.441011111114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45936.441011111114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45936.441011111114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45936.441011111114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45936.441011111114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45936.441011111114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45936.441011111114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45936.441011111114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45936.441011111114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45936.441011111114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45936.441011111114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45936.441011111114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45936.441011111114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45936.441011111114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45936.441011111114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45936.441011111114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45936.441011111114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45936.441011111114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45936.441011111114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45936.441011111114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45936.441011111114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45936.441011111114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45936.441011111114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45936.441011111114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45936.441011111114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45936.441011111114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45936.441011111114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45936.441011111114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45936.441011111114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45936.441011111114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45936.441011111114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45936.441011111114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45936.441011111114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45936.441011111114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45936.441011111114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45936.441011111114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45936.441011111114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45936.441011111114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45936.441011111114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45936.441011111114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45936.441011111114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45936.441011111114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45936.441011111114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45936.441011111114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45936.441011111114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45936.441011111114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45936.441011111114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45936.441011111114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45936.441011111114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45936.441011111114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45936.441011111114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45936.441011111114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45936.441011111114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45936.441011111114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45936.441011111114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45936.441011111114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45936.441011111114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45936.441011111114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45936.441011111114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45936.441011111114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45936.441011111114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45936.441011111114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45936.441011111114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45936.441011111114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45936.441011111114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45936.441011111114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45936.441011111114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45936.441011111114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45936.441011111114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45936.441011111114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45936.441011111114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45936.441011111114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45936.441011111114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45936.441011111114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45936.441011111114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45936.441011111114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45936.441011111114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45936.441011111114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45936.441011111114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45936.441011111114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45936.441011111114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45936.441011111114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45936.441011111114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45936.441011111114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45936.441011111114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45936.441011111114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45936.441011111114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45936.441011111114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45936.441011111114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45936.441011111114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45936.441011111114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45936.441011111114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45936.441011111114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45936.441011111114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45936.441011111114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45936.441011111114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45936.441011111114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45936.441011111114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45936.441011111114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45936.441011111114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45936.441011111114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45936.441011111114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45936.441011111114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45936.441011111114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45936.441011111114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45936.441011111114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45936.441011111114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45936.441011111114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45936.441011111114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45936.441011111114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45936.441011111114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45936.441011111114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45936.441011111114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45936.441011111114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45936.441011111114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45936.441011111114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45936.441011111114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45936.441011111114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45936.441011111114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45936.441011111114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45936.441011111114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45936.441011111114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45936.441011111114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45936.441011111114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45936.441011111114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45936.441011111114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45936.441011111114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45936.441011111114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45936.441011111114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45936.441011111114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45936.441011111114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45936.441011111114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45936.441011111114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45936.441011111114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45936.441011111114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45936.441011111114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45936.441011111114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45936.441011111114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45936.441011111114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45936.441011111114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45936.441011111114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45936.441011111114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45936.441011111114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45936.441011111114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45936.441011111114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45936.441011111114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45936.441011111114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45936.441011111114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45936.441011111114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45936.441011111114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45936.441011111114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45936.441011111114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45936.441011111114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45936.441011111114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45936.441011111114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45936.441011111114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45936.441011111114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45936.441011111114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45936.441011111114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45936.441011111114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45936.441011111114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45936.441011111114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45936.441011111114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45936.441011111114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45936.441011111114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45936.441011111114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45936.441011111114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45936.441011111114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45936.441011111114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45936.441011111114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45936.441011111114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45936.441011111114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45936.441011111114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45936.441011111114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45936.441011111114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45936.441011111114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45936.441011111114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45936.441011111114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45936.441011111114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45936.441011111114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45936.441011111114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45936.441011111114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45936.441011111114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45936.441011111114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45936.441011111114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45936.441011111114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45936.441011111114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45936.441011111114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45936.441011111114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45936.441011111114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45936.441011111114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45936.441011111114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45936.441011111114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45936.441011111114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45936.441011111114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45936.441011111114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45936.441011111114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45936.441011111114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45936.441011111114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45936.441011111114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45936.441011111114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45936.441011111114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45936.441011111114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45936.441011111114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45936.441011111114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45936.441011111114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45936.441011111114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45936.441011111114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45936.441011111114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45936.441011111114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45936.441011111114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45936.441011111114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45936.441011111114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45936.441011111114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45936.441011111114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45936.441011111114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45936.441011111114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45936.441011111114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45936.441011111114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45936.441011111114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45936.441011111114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45936.441011111114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45936.441011111114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45936.441011111114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45936.441011111114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45936.441011111114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45936.441011111114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45936.441011111114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45936.441011111114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45936.441011111114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45936.441011111114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45936.441011111114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45936.441011111114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45936.441011111114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45936.441011111114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45936.441011111114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45936.441011111114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45936.441011111114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45936.441011111114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45936.441011111114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45936.441011111114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45936.441011111114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45936.441011111114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45936.441011111114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45936.441011111114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45936.441011111114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45936.441011111114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45936.441011111114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45936.441011111114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45936.441011111114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45936.441011111114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45936.441011111114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45936.441011111114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45936.441011111114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45936.441011111114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45936.441011111114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45936.441011111114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45936.441011111114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45936.441011111114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45936.441011111114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45936.441011111114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45936.441011111114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45936.441011111114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45936.441011111114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45936.441011111114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45936.441011111114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45936.441011111114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45936.441011111114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45936.441011111114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45936.441011111114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45936.441011111114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45936.441011111114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45936.441011111114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45936.441011111114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45936.441011111114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45936.441011111114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45936.441011111114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45936.441011111114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45936.441011111114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45936.441011111114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45936.441011111114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45936.441011111114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45936.441011111114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45936.441011111114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45936.441011111114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45936.441011111114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45936.441011111114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45936.441011111114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45936.441011111114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45936.441011111114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45936.441011111114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45936.441011111114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45936.441011111114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45936.441011111114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45936.441011111114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45936.441011111114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45936.441011111114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45936.441011111114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45936.441011111114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45936.441011111114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45936.441011111114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45936.441011111114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45936.441011111114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45936.441011111114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45936.441011111114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45936.441011111114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45936.441011111114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45936.441011111114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45936.441011111114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45936.441011111114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45936.441011111114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45936.441011111114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45936.441011111114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45936.441011111114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45936.441011111114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45936.441011111114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45936.441011111114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45936.441011111114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45936.441011111114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45936.441011111114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45936.441011111114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45936.441011111114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45936.441011111114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45936.441011111114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45936.441011111114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45936.441011111114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45936.441011111114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45936.441011111114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45936.441011111114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45936.441011111114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45936.441011111114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45936.441011111114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45936.441011111114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45936.441011111114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45936.441011111114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45936.441011111114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45936.441011111114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45936.441011111114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45936.441011111114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45936.441011111114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45936.441011111114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45936.441011111114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45936.441011111114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45936.441011111114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45936.441011111114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45936.441011111114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45936.441011111114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45936.441011111114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45936.441011111114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45936.441011111114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45936.441011111114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45936.441011111114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45936.441011111114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45936.441011111114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45936.441011111114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45936.441011111114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45936.441011111114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45936.441011111114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45936.441011111114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45936.441011111114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45936.441011111114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45936.441011111114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45936.441011111114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45936.441011111114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45936.441011111114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45936.441011111114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45936.441011111114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45936.441011111114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45936.441011111114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45936.441011111114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45936.441011111114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45936.441011111114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45936.441011111114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45936.441011111114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45936.441011111114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45936.441011111114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45936.441011111114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45936.441011111114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45936.441011111114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45936.441011111114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45936.441011111114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45936.441011111114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45936.441011111114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45936.441011111114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45936.441011111114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45936.441011111114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45936.441011111114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45936.441011111114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45936.441011111114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45936.441011111114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45936.441011111114</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232.96029351851757</v>
      </c>
      <c r="H2" s="113">
        <v>45703.474768518521</v>
      </c>
      <c r="I2" s="110" t="str">
        <f>IFERROR(VLOOKUP(D2,DB!A:F,6,0),"")</f>
        <v>SCECO</v>
      </c>
      <c r="J2" s="110" t="str">
        <f>IFERROR(VLOOKUP(D2,DB!A:G,7,0),"")</f>
        <v>Dead</v>
      </c>
      <c r="K2" s="115" t="s">
        <v>39062</v>
      </c>
      <c r="L2" s="107" t="str">
        <f>IFERROR(VLOOKUP(D2,DB!A:I,9,0),"")</f>
        <v>Latis</v>
      </c>
    </row>
    <row r="3" spans="1:16" ht="23.25" customHeight="1">
      <c r="A3" s="110" t="s">
        <v>39063</v>
      </c>
      <c r="B3" s="110" t="str">
        <f>IFERROR(VLOOKUP(D3,DB!A:K,11,0),"")</f>
        <v>R4</v>
      </c>
      <c r="C3" s="111">
        <v>2</v>
      </c>
      <c r="D3" s="107" t="s">
        <v>25891</v>
      </c>
      <c r="E3" s="112" t="s">
        <v>38964</v>
      </c>
      <c r="F3" s="113">
        <v>45935.156944444447</v>
      </c>
      <c r="G3" s="114">
        <f ca="1">IFERROR(NOW()-F3,"")</f>
        <v>1.2840663194438093</v>
      </c>
      <c r="H3" s="113">
        <v>45935.07104166667</v>
      </c>
      <c r="I3" s="110" t="str">
        <f>IFERROR(VLOOKUP(D3,DB!A:F,6,0),"")</f>
        <v>Generator-SG</v>
      </c>
      <c r="J3" s="110" t="str">
        <f>IFERROR(VLOOKUP(D3,DB!A:G,7,0),"")</f>
        <v>Good</v>
      </c>
      <c r="K3" s="115" t="s">
        <v>39064</v>
      </c>
      <c r="L3" s="107" t="str">
        <f>IFERROR(VLOOKUP(D3,DB!A:I,9,0),"")</f>
        <v>Latis</v>
      </c>
    </row>
    <row r="4" spans="1:16" ht="15" customHeight="1">
      <c r="A4" s="140" t="s">
        <v>39065</v>
      </c>
      <c r="B4" s="141" t="str">
        <f>IFERROR(VLOOKUP(D4,DB!A:K,11,0),"")</f>
        <v>R4</v>
      </c>
      <c r="C4" s="142">
        <v>2</v>
      </c>
      <c r="D4" s="143" t="s">
        <v>24086</v>
      </c>
      <c r="E4" s="144" t="s">
        <v>38964</v>
      </c>
      <c r="F4" s="145">
        <v>45936.2</v>
      </c>
      <c r="G4" s="146">
        <f ca="1">IFERROR(NOW()-F4,"")</f>
        <v>0.24101076389342779</v>
      </c>
      <c r="H4" s="145">
        <v>45936.191527777781</v>
      </c>
      <c r="I4" s="141" t="str">
        <f>IFERROR(VLOOKUP(D4,DB!A:F,6,0),"")</f>
        <v>SCECO</v>
      </c>
      <c r="J4" s="141" t="str">
        <f>IFERROR(VLOOKUP(D4,DB!A:G,7,0),"")</f>
        <v>Dead</v>
      </c>
      <c r="K4" s="148" t="s">
        <v>39066</v>
      </c>
      <c r="L4" s="149" t="str">
        <f>IFERROR(VLOOKUP(D4,DB!A:I,9,0),"")</f>
        <v>Latis</v>
      </c>
    </row>
    <row r="5" spans="1:16" ht="15" customHeight="1">
      <c r="A5" s="140" t="s">
        <v>39067</v>
      </c>
      <c r="B5" s="141" t="str">
        <f>IFERROR(VLOOKUP(D5,DB!A:K,11,0),"")</f>
        <v>R4</v>
      </c>
      <c r="C5" s="142">
        <v>2</v>
      </c>
      <c r="D5" s="143" t="s">
        <v>33613</v>
      </c>
      <c r="E5" s="144" t="s">
        <v>38964</v>
      </c>
      <c r="F5" s="145">
        <v>45936.384722222225</v>
      </c>
      <c r="G5" s="146">
        <f ca="1">IFERROR(NOW()-F5,"")</f>
        <v>5.6288541665708181E-2</v>
      </c>
      <c r="H5" s="145">
        <v>45936.372256944444</v>
      </c>
      <c r="I5" s="141" t="str">
        <f>IFERROR(VLOOKUP(D5,DB!A:F,6,0),"")</f>
        <v>SCECO</v>
      </c>
      <c r="J5" s="141" t="str">
        <f>IFERROR(VLOOKUP(D5,DB!A:G,7,0),"")</f>
        <v>Dead</v>
      </c>
      <c r="K5" s="148" t="s">
        <v>39068</v>
      </c>
      <c r="L5" s="149" t="str">
        <f>IFERROR(VLOOKUP(D5,DB!A:I,9,0),"")</f>
        <v>Latis</v>
      </c>
    </row>
    <row r="6" spans="1:16" ht="15" customHeight="1">
      <c r="A6" s="140" t="s">
        <v>39069</v>
      </c>
      <c r="B6" s="141" t="str">
        <f>IFERROR(VLOOKUP(D6,DB!A:K,11,0),"")</f>
        <v>R4</v>
      </c>
      <c r="C6" s="142">
        <v>2</v>
      </c>
      <c r="D6" s="143" t="s">
        <v>27904</v>
      </c>
      <c r="E6" s="144" t="s">
        <v>38964</v>
      </c>
      <c r="F6" s="113">
        <v>45936.410011574073</v>
      </c>
      <c r="G6" s="146">
        <f ca="1">IFERROR(NOW()-F6,"")</f>
        <v>3.0999189817521255E-2</v>
      </c>
      <c r="H6" s="145">
        <v>45936.401585648149</v>
      </c>
      <c r="I6" s="141" t="str">
        <f>IFERROR(VLOOKUP(D6,DB!A:F,6,0),"")</f>
        <v>SCECO</v>
      </c>
      <c r="J6" s="141" t="str">
        <f>IFERROR(VLOOKUP(D6,DB!A:G,7,0),"")</f>
        <v>Dead</v>
      </c>
      <c r="K6" s="148" t="s">
        <v>39070</v>
      </c>
      <c r="L6" s="149" t="str">
        <f>IFERROR(VLOOKUP(D6,DB!A:I,9,0),"")</f>
        <v>Latis</v>
      </c>
    </row>
    <row r="7" spans="1:16" ht="15" customHeight="1">
      <c r="A7" s="140"/>
      <c r="B7" s="141" t="str">
        <f>IFERROR(VLOOKUP(D7,DB!A:K,11,0),"")</f>
        <v/>
      </c>
      <c r="C7" s="142"/>
      <c r="D7" s="143"/>
      <c r="E7" s="144"/>
      <c r="F7" s="145"/>
      <c r="G7" s="146">
        <f ca="1">IFERROR(NOW()-F7,"")</f>
        <v>45936.441010763891</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45936.441010763891</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45936.441010763891</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45936.441010763891</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45936.441010763891</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45936.441010763891</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45936.441010763891</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45936.441010763891</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45936.441010763891</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45936.441010763891</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45936.441010763891</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45936.441010763891</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45936.441010763891</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45936.441010763891</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45936.441010763891</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45936.441010763891</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45936.441010763891</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45936.441010763891</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45936.441010763891</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45936.441010763891</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45936.441010763891</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45936.441010763891</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45936.441010763891</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45936.441010763891</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45936.441010763891</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45936.441010763891</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45936.441010763891</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45936.441010763891</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45936.441010763891</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45936.441010763891</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45936.441010763891</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45936.441010763891</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45936.441010763891</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45936.441010763891</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45936.441010763891</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6">
        <f ca="1">IFERROR(NOW()-F42,"")</f>
        <v>45936.441010763891</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6">
        <f ca="1">IFERROR(NOW()-F43,"")</f>
        <v>45936.441010763891</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6">
        <f ca="1">IFERROR(NOW()-F44,"")</f>
        <v>45936.441010763891</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6">
        <f ca="1">IFERROR(NOW()-F45,"")</f>
        <v>45936.441010763891</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7">
        <f ca="1">IFERROR(NOW()-F46,"")</f>
        <v>45936.441010763891</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7">
        <f ca="1">IFERROR(NOW()-F47,"")</f>
        <v>45936.441010763891</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45936.441010763891</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45936.441010763891</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45936.441010763891</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45936.441010763891</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45936.441010763891</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45936.441010763891</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45936.441010763891</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45936.441010763891</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45936.441010763891</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45936.441010763891</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45936.441010763891</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45936.441010763891</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45936.441010763891</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45936.441010763891</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45936.441010763891</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45936.441010763891</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45936.441010763891</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45936.441010763891</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45936.441010763891</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45936.441010763891</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45936.441010763891</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45936.441010763891</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45936.441010763891</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45936.441010763891</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45936.441010763891</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45936.441010763891</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45936.441010763891</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45936.441010763891</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45936.441010763891</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45936.441010763891</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45936.441010763891</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45936.441010763891</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45936.441010763891</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45936.441010763891</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45936.441010763891</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45936.441010763891</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45936.441010763891</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45936.441010763891</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45936.441010763891</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45936.441010763891</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45936.441010763891</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45936.441010763891</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45936.441010763891</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45936.441010763891</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45936.441010763891</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45936.441010763891</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45936.441010763891</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45936.441010763891</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45936.441010763891</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45936.441010763891</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45936.441010763891</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45936.441010763891</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45936.441010763891</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45936.441010763891</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45936.441010763891</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45936.441010763891</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45936.441010763891</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45936.441010763891</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45936.441010763891</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45936.441010763891</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45936.441010763891</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45936.441010763891</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45936.441010763891</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45936.441010763891</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45936.441010763891</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45936.441010763891</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45936.441010763891</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45936.441010763891</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45936.441010763891</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45936.441010763891</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45936.441010763891</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45936.441010763891</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45936.441010763891</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45936.441010763891</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45936.441010763891</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45936.441010763891</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45936.441010763891</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45936.441010763891</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45936.441010763891</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45936.441010763891</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45936.441010763891</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45936.441010763891</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45936.441010763891</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45936.441010763891</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45936.441010763891</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45936.441010763891</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45936.441010763891</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45936.441010763891</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45936.441010763891</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45936.441010763891</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45936.441010763891</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45936.441010763891</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45936.441010763891</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45936.441010763891</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45936.441010763891</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45936.441010763891</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45936.441010763891</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45936.441010763891</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45936.441010763891</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45936.441010763891</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45936.441010763891</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45936.441010763891</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45936.441010763891</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45936.441010763891</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45936.441010763891</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45936.441010763891</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45936.441010763891</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45936.441010763891</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45936.441010763891</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45936.441010763891</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45936.441010763891</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45936.441010763891</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45936.441010763891</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45936.441010763891</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45936.441010763891</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45936.441010763891</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45936.441010763891</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45936.441010763891</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45936.441010763891</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45936.441010763891</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45936.441010763891</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45936.441010763891</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45936.441010763891</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45936.441010763891</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45936.441010763891</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45936.441010763891</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45936.441010763891</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45936.441010763891</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45936.441010763891</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45936.441010763891</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45936.441010763891</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45936.441010763891</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45936.441010763891</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45936.441010763891</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45936.441010763891</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45936.441010763891</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45936.441010763891</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45936.441010763891</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45936.441010763891</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45936.441010763891</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45936.441010763891</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45936.441010763891</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45936.441010763891</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45936.441010763891</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45936.441010763891</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45936.441010763891</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45936.441010763891</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45936.441010763891</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45936.441010763891</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45936.441010763891</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45936.441010763891</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45936.441010763891</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45936.441010763891</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45936.441010763891</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45936.441010763891</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45936.441010763891</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45936.441010763891</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45936.441010763891</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45936.441010763891</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45936.441010763891</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45936.441010763891</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45936.441010763891</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45936.441010763891</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45936.441010763891</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45936.441010763891</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45936.441010763891</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45936.441010763891</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45936.441010763891</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45936.441010763891</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45936.441010763891</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45936.441010763891</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45936.441010763891</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45936.441010763891</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45936.441010763891</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45936.441010763891</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45936.441010763891</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45936.441010763891</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45936.441010763891</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45936.441010763891</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45936.441010763891</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45936.441010763891</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45936.441010763891</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45936.441010763891</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45936.441010763891</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45936.441010763891</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45936.441010763891</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45936.441010763891</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45936.441010763891</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45936.441010763891</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45936.441010763891</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45936.441010763891</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45936.441010763891</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45936.441010763891</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45936.441010763891</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45936.441010763891</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45936.441010763891</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45936.441010763891</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45936.441010763891</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45936.441010763891</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45936.441010763891</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45936.441010763891</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45936.441010763891</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45936.441010763891</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45936.441010763891</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45936.441010763891</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45936.441010763891</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45936.441010763891</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45936.441010763891</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45936.441010763891</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45936.441010763891</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45936.441010763891</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45936.441010763891</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45936.441010763891</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45936.441010763891</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45936.441010763891</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45936.441010763891</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45936.441010763891</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45936.441010763891</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45936.441010763891</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45936.441010763891</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45936.441010763891</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45936.441010763891</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45936.441010763891</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45936.441010763891</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45936.441010763891</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45936.441010763891</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45936.441010763891</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45936.441010763891</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45936.441010763891</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45936.441010763891</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45936.441010763891</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45936.441010763891</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45936.441010763891</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45936.441010763891</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45936.441010763891</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45936.441010763891</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45936.441010763891</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45936.441010763891</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45936.441010763891</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45936.441010763891</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45936.441010763891</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45936.441010763891</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45936.441010763891</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45936.441010763891</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45936.441010763891</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45936.441010763891</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45936.441010763891</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45936.441010763891</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45936.441010763891</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45936.441010763891</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45936.441010763891</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45936.441010763891</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45936.441010763891</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45936.441010763891</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45936.441010763891</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45936.441010763891</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45936.441010763891</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45936.441010763891</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45936.441010763891</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45936.441010763891</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45936.441010763891</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45936.441010763891</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45936.441010763891</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45936.441010763891</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45936.441010763891</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45936.441010763891</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45936.441010763891</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45936.441010763891</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45936.441010763891</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45936.441010763891</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45936.441010763891</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45936.441010763891</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45936.441010763891</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45936.441010763891</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45936.441010763891</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45936.441010763891</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45936.441010763891</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45936.441010763891</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45936.441010763891</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45936.441010763891</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45936.441010763891</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45936.441010763891</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45936.441010763891</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45936.441010763891</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45936.441010763891</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45936.441010763891</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45936.441010763891</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45936.441010763891</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45936.441010763891</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45936.441010763891</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45936.441010763891</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45936.441010763891</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45936.441010763891</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45936.441010763891</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45936.441010763891</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45936.441010763891</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45936.441010763891</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45936.441010763891</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45936.441010763891</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45936.441010763891</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45936.441010763891</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45936.441010763891</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45936.441010763891</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45936.441010763891</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45936.441010763891</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45936.441010763891</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45936.441010763891</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45936.441010763891</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45936.441010763891</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45936.441010763891</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45936.441010763891</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45936.441010763891</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45936.441010763891</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45936.441010763891</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45936.441010763891</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45936.441010763891</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45936.441010763891</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45936.441010763891</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45936.441010763891</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45936.441010763891</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45936.441010763891</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45936.441010763891</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45936.441010763891</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45936.441010763891</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45936.441010763891</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45936.441010763891</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45936.441010763891</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45936.441010763891</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45936.441010763891</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45936.441010763891</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45936.441010763891</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45936.441010763891</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45936.441010763891</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45936.441010763891</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45936.441010763891</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45936.441010763891</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45936.441010763891</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45936.441010763891</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45936.441010763891</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45936.441010763891</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45936.441010763891</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45936.441010763891</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45936.441010763891</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45936.441010763891</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45936.441010763891</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45936.441010763891</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45936.441010763891</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45936.441010763891</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45936.441010763891</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45936.441010763891</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45936.441010763891</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45936.441010763891</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45936.441010763891</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45936.441010763891</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45936.441010763891</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45936.441010763891</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45936.441010763891</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45936.441010763891</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45936.441010763891</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45936.441010763891</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45936.441010763891</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45936.441010763891</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45936.441010763891</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45936.441010763891</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45936.441010763891</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45936.441010763891</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45936.441010763891</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45936.441010763891</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45936.441010763891</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45936.441010763891</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45936.441010763891</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45936.441010763891</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45936.441010763891</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45936.441010763891</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45936.441010763891</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45936.441010763891</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45936.441010763891</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45936.441010763891</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45936.441010763891</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45936.441010763891</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45936.441010763891</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45936.441010763891</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45936.441010763891</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45936.441010763891</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45936.441010763891</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45936.441010763891</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45936.441010763891</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45936.441010763891</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45936.441010763891</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45936.441010763891</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45936.441010763891</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45936.441010763891</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45936.441010763891</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45936.441010763891</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45936.441010763891</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45936.441010763891</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45936.441010763891</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45936.441010763891</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45936.441010763891</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45936.441010763891</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45936.441010763891</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45936.441010763891</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45936.441010763891</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45936.441010763891</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45936.441010763891</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45936.441010763891</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45936.441010763891</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45936.441010763891</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45936.441010763891</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45936.441010763891</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45936.441010763891</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45936.441010763891</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45936.441010763891</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45936.441010763891</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45936.441010763891</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45936.441010763891</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45936.441010763891</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45936.441010763891</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45936.441010763891</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45936.441010763891</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45936.441010763891</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45936.441010763891</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45936.441010763891</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45936.441010763891</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45936.441010763891</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45936.441010763891</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45936.441010763891</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45936.441010763891</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45936.441010763891</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45936.441010763891</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45936.441010763891</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45936.441010763891</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45936.441010763891</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45936.441010763891</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45936.441010763891</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45936.441010763891</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45936.441010763891</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45936.441010763891</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45936.441010763891</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45936.441010763891</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45936.441010763891</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45936.441010763891</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45936.441010763891</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45936.441010763891</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45936.441010763891</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45936.441010763891</v>
      </c>
      <c r="H493" s="145"/>
      <c r="I493" s="141" t="str">
        <f>IFERROR(VLOOKUP(D493,DB!A:F,6,0),"")</f>
        <v/>
      </c>
      <c r="J493" s="141" t="str">
        <f>IFERROR(VLOOKUP(D493,DB!A:G,7,0),"")</f>
        <v/>
      </c>
      <c r="K493" s="148"/>
      <c r="L493" s="149" t="str">
        <f>IFERROR(VLOOKUP(D493,DB!A:I,9,0),"")</f>
        <v/>
      </c>
    </row>
    <row r="494" spans="1:12" ht="15" customHeight="1">
      <c r="A494" s="140"/>
      <c r="B494" s="141" t="str">
        <f>IFERROR(VLOOKUP(D494,DB!A:K,11,0),"")</f>
        <v/>
      </c>
      <c r="C494" s="142"/>
      <c r="D494" s="143"/>
      <c r="E494" s="144"/>
      <c r="F494" s="145"/>
      <c r="G494" s="147">
        <f ca="1">IFERROR(NOW()-F494,"")</f>
        <v>45936.441010763891</v>
      </c>
      <c r="H494" s="145"/>
      <c r="I494" s="141" t="str">
        <f>IFERROR(VLOOKUP(D494,DB!A:F,6,0),"")</f>
        <v/>
      </c>
      <c r="J494" s="141" t="str">
        <f>IFERROR(VLOOKUP(D494,DB!A:G,7,0),"")</f>
        <v/>
      </c>
      <c r="K494" s="148"/>
      <c r="L494" s="149" t="str">
        <f>IFERROR(VLOOKUP(D494,DB!A:I,9,0),"")</f>
        <v/>
      </c>
    </row>
    <row r="495" spans="1:12" ht="15" customHeight="1">
      <c r="A495" s="140"/>
      <c r="B495" s="141" t="str">
        <f>IFERROR(VLOOKUP(D495,DB!A:K,11,0),"")</f>
        <v/>
      </c>
      <c r="C495" s="142"/>
      <c r="D495" s="143"/>
      <c r="E495" s="144"/>
      <c r="F495" s="145"/>
      <c r="G495" s="147">
        <f ca="1">IFERROR(NOW()-F495,"")</f>
        <v>45936.441010763891</v>
      </c>
      <c r="H495" s="145"/>
      <c r="I495" s="141" t="str">
        <f>IFERROR(VLOOKUP(D495,DB!A:F,6,0),"")</f>
        <v/>
      </c>
      <c r="J495" s="141" t="str">
        <f>IFERROR(VLOOKUP(D495,DB!A:G,7,0),"")</f>
        <v/>
      </c>
      <c r="K495" s="148"/>
      <c r="L495" s="149" t="str">
        <f>IFERROR(VLOOKUP(D495,DB!A:I,9,0),"")</f>
        <v/>
      </c>
    </row>
    <row r="496" spans="1:12" ht="15" customHeight="1">
      <c r="A496" s="140"/>
      <c r="B496" s="141" t="str">
        <f>IFERROR(VLOOKUP(D496,DB!A:K,11,0),"")</f>
        <v/>
      </c>
      <c r="C496" s="142"/>
      <c r="D496" s="143"/>
      <c r="E496" s="144"/>
      <c r="F496" s="145"/>
      <c r="G496" s="147">
        <f ca="1">IFERROR(NOW()-F496,"")</f>
        <v>45936.441010763891</v>
      </c>
      <c r="H496" s="145"/>
      <c r="I496" s="141" t="str">
        <f>IFERROR(VLOOKUP(D496,DB!A:F,6,0),"")</f>
        <v/>
      </c>
      <c r="J496" s="141" t="str">
        <f>IFERROR(VLOOKUP(D496,DB!A:G,7,0),"")</f>
        <v/>
      </c>
      <c r="K496" s="148"/>
      <c r="L496" s="149" t="str">
        <f>IFERROR(VLOOKUP(D496,DB!A:I,9,0),"")</f>
        <v/>
      </c>
    </row>
    <row r="497" spans="1:12" ht="15" customHeight="1">
      <c r="A497" s="140"/>
      <c r="B497" s="141" t="str">
        <f>IFERROR(VLOOKUP(D497,DB!A:K,11,0),"")</f>
        <v/>
      </c>
      <c r="C497" s="142"/>
      <c r="D497" s="143"/>
      <c r="E497" s="144"/>
      <c r="F497" s="145"/>
      <c r="G497" s="147">
        <f ca="1">IFERROR(NOW()-F497,"")</f>
        <v>45936.441010763891</v>
      </c>
      <c r="H497" s="145"/>
      <c r="I497" s="141" t="str">
        <f>IFERROR(VLOOKUP(D497,DB!A:F,6,0),"")</f>
        <v/>
      </c>
      <c r="J497" s="141" t="str">
        <f>IFERROR(VLOOKUP(D497,DB!A:G,7,0),"")</f>
        <v/>
      </c>
      <c r="K497" s="148"/>
      <c r="L497" s="149" t="str">
        <f>IFERROR(VLOOKUP(D497,DB!A:I,9,0),"")</f>
        <v/>
      </c>
    </row>
    <row r="498" spans="1:12" ht="15" customHeight="1">
      <c r="A498" s="150"/>
      <c r="B498" s="151" t="str">
        <f>IFERROR(VLOOKUP(D498,DB!A:K,11,0),"")</f>
        <v/>
      </c>
      <c r="C498" s="152"/>
      <c r="D498" s="153"/>
      <c r="E498" s="154"/>
      <c r="F498" s="155"/>
      <c r="G498" s="156">
        <f ca="1">IFERROR(NOW()-F498,"")</f>
        <v>45936.441010763891</v>
      </c>
      <c r="H498" s="155"/>
      <c r="I498" s="151" t="str">
        <f>IFERROR(VLOOKUP(D498,DB!A:F,6,0),"")</f>
        <v/>
      </c>
      <c r="J498" s="151" t="str">
        <f>IFERROR(VLOOKUP(D498,DB!A:G,7,0),"")</f>
        <v/>
      </c>
      <c r="K498" s="157"/>
      <c r="L498" s="158" t="str">
        <f>IFERROR(VLOOKUP(D498,DB!A:I,9,0),"")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44.608950925925456</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39048</v>
      </c>
      <c r="F3" s="38">
        <v>45926.188877314817</v>
      </c>
      <c r="G3" s="39">
        <f ca="1">IFERROR(NOW()-F3,"-")</f>
        <v>10.25213379629713</v>
      </c>
      <c r="H3" s="38">
        <v>45926.158159722225</v>
      </c>
      <c r="I3" s="37" t="str">
        <f>IFERROR(VLOOKUP(D3,DB!A:F,6,0),"")</f>
        <v>SCECO</v>
      </c>
      <c r="J3" s="37" t="str">
        <f>IFERROR(VLOOKUP(D3,DB!A:G,7,0),"")</f>
        <v>Good</v>
      </c>
      <c r="K3" s="37" t="s">
        <v>39074</v>
      </c>
      <c r="L3" s="37" t="str">
        <f>IFERROR(VLOOKUP(D3,DB!A:I,9,0),"")</f>
        <v>Latis</v>
      </c>
      <c r="M3" s="136"/>
    </row>
    <row r="4" spans="1:13" ht="15">
      <c r="A4" s="37"/>
      <c r="B4" s="37" t="str">
        <f>IFERROR(VLOOKUP(D4,DB!A:K,11,0),"")</f>
        <v/>
      </c>
      <c r="C4" s="37"/>
      <c r="D4" s="37"/>
      <c r="E4" s="37"/>
      <c r="F4" s="38"/>
      <c r="G4" s="39">
        <f ca="1">IFERROR(NOW()-F4,"-")</f>
        <v>45936.441011111114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45936.441011111114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45936.441011111114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45936.441011111114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45936.441011111114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45936.441011111114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45936.441011111114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45936.441011111114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45936.441011111114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45936.441011111114</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45936.441011111114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45936.441011111114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45936.441011111114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45936.441011111114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45936.441011111114</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45936.441011111114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45936.441011111114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45936.441011111114</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45936.441011111114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45936.441011111114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45936.441011111114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45936.441011111114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45936.441011111114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45936.441011111114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45936.441011111114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45936.441011111114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45936.441011111114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45936.441011111114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45936.441011111114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45936.441011111114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45936.441011111114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45936.441011111114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45936.441011111114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45936.441011111114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45936.441011111114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45936.441011111114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45936.441011111114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45936.441011111114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45936.441011111114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45936.441011111114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45936.441011111114</v>
      </c>
      <c r="H44" s="38"/>
      <c r="I44" s="37" t="str">
        <f>IFERROR(VLOOKUP(D44,DB!A:F,6,0),"")</f>
        <v/>
      </c>
      <c r="J44" s="37" t="str">
        <f>IFERROR(VLOOKUP(D44,DB!A:G,7,0),"")</f>
        <v/>
      </c>
      <c r="K44" s="37"/>
      <c r="L44" s="37" t="str">
        <f>IFERROR(VLOOKUP(D44,DB!A:I,9,0),"")</f>
        <v/>
      </c>
      <c r="M44" s="136"/>
    </row>
    <row r="45" spans="1:13" ht="15">
      <c r="A45" s="92"/>
      <c r="B45" s="92" t="str">
        <f>IFERROR(VLOOKUP(D45,DB!A:K,11,0),"")</f>
        <v/>
      </c>
      <c r="C45" s="92"/>
      <c r="D45" s="92"/>
      <c r="E45" s="92"/>
      <c r="F45" s="134"/>
      <c r="G45" s="135">
        <f ca="1">IFERROR(NOW()-F45,"-")</f>
        <v>45936.441011111114</v>
      </c>
      <c r="H45" s="134"/>
      <c r="I45" s="92" t="str">
        <f>IFERROR(VLOOKUP(D45,DB!A:F,6,0),"")</f>
        <v/>
      </c>
      <c r="J45" s="92" t="str">
        <f>IFERROR(VLOOKUP(D45,DB!A:G,7,0),"")</f>
        <v/>
      </c>
      <c r="K45" s="92"/>
      <c r="L45" s="92" t="str">
        <f>IFERROR(VLOOKUP(D45,DB!A:I,9,0),"")</f>
        <v/>
      </c>
      <c r="M45" s="136"/>
    </row>
    <row r="46" spans="1:13" ht="15">
      <c r="A46" s="92"/>
      <c r="B46" s="92" t="str">
        <f>IFERROR(VLOOKUP(D46,DB!A:K,11,0),"")</f>
        <v/>
      </c>
      <c r="C46" s="92"/>
      <c r="D46" s="92"/>
      <c r="E46" s="92"/>
      <c r="F46" s="134"/>
      <c r="G46" s="135">
        <f ca="1">IFERROR(NOW()-F46,"-")</f>
        <v>45936.441011111114</v>
      </c>
      <c r="H46" s="134"/>
      <c r="I46" s="92" t="str">
        <f>IFERROR(VLOOKUP(D46,DB!A:F,6,0),"")</f>
        <v/>
      </c>
      <c r="J46" s="92" t="str">
        <f>IFERROR(VLOOKUP(D46,DB!A:G,7,0),"")</f>
        <v/>
      </c>
      <c r="K46" s="92"/>
      <c r="L46" s="92" t="str">
        <f>IFERROR(VLOOKUP(D46,DB!A:I,9,0),"")</f>
        <v/>
      </c>
    </row>
    <row r="47" spans="1:13" ht="15">
      <c r="A47" s="37"/>
      <c r="B47" s="37" t="str">
        <f>IFERROR(VLOOKUP(D47,DB!A:K,11,0),"")</f>
        <v/>
      </c>
      <c r="C47" s="37"/>
      <c r="D47" s="37"/>
      <c r="E47" s="37"/>
      <c r="F47" s="38"/>
      <c r="G47" s="39">
        <f ca="1">IFERROR(NOW()-F47,"-")</f>
        <v>45936.441011111114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45936.441011111114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45936.441011111114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45936.441011111114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45936.441011111114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45936.441011111114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45936.441011111114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45936.441011111114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45936.441011111114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45936.441011111114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45936.441011111114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45936.441011111114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45936.441011111114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45936.441011111114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45936.441011111114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45936.441011111114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45936.441011111114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45936.441011111114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45936.441011111114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45936.441011111114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45936.441011111114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45936.441011111114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45936.441011111114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45936.441011111114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45936.441011111114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45936.441011111114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45936.441011111114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45936.441011111114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45936.441011111114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45936.441011111114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45936.441011111114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45936.441011111114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45936.441011111114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45936.441011111114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45936.441011111114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45936.441011111114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45936.441011111114</v>
      </c>
      <c r="H83" s="38"/>
      <c r="I83" s="37" t="str">
        <f>IFERROR(VLOOKUP(D83,DB!A:F,6,0),"")</f>
        <v/>
      </c>
      <c r="J83" s="37" t="str">
        <f>IFERROR(VLOOKUP(D83,DB!A:G,7,0),"")</f>
        <v/>
      </c>
      <c r="K83" s="37"/>
      <c r="L83" s="37" t="str">
        <f>IFERROR(VLOOKUP(D83,DB!A:I,9,0),"")</f>
        <v/>
      </c>
    </row>
    <row r="84" spans="1:12" ht="15">
      <c r="A84" s="92"/>
      <c r="B84" s="92" t="str">
        <f>IFERROR(VLOOKUP(D84,DB!A:K,11,0),"")</f>
        <v/>
      </c>
      <c r="C84" s="92"/>
      <c r="D84" s="92"/>
      <c r="E84" s="92"/>
      <c r="F84" s="134"/>
      <c r="G84" s="135">
        <f ca="1">IFERROR(NOW()-F84,"-")</f>
        <v>45936.441011111114</v>
      </c>
      <c r="H84" s="134"/>
      <c r="I84" s="92" t="str">
        <f>IFERROR(VLOOKUP(D84,DB!A:F,6,0),"")</f>
        <v/>
      </c>
      <c r="J84" s="92" t="str">
        <f>IFERROR(VLOOKUP(D84,DB!A:G,7,0),"")</f>
        <v/>
      </c>
      <c r="K84" s="92"/>
      <c r="L84" s="92" t="str">
        <f>IFERROR(VLOOKUP(D84,DB!A:I,9,0),"")</f>
        <v/>
      </c>
    </row>
    <row r="85" spans="1:12" ht="15">
      <c r="A85" s="37"/>
      <c r="B85" s="37" t="str">
        <f>IFERROR(VLOOKUP(D85,DB!A:K,11,0),"")</f>
        <v/>
      </c>
      <c r="C85" s="37"/>
      <c r="D85" s="37"/>
      <c r="E85" s="37"/>
      <c r="F85" s="38"/>
      <c r="G85" s="39">
        <f ca="1">IFERROR(NOW()-F85,"-")</f>
        <v>45936.441011111114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45936.441011111114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45936.441011111114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45936.441011111114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45936.441011111114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45936.441011111114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45936.441011111114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45936.441011111114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45936.441011111114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45936.441011111114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45936.441011111114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45936.441011111114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45936.441011111114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45936.441011111114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45936.441011111114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45936.441011111114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45936.441011111114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45936.441011111114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45936.441011111114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45936.441011111114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45936.441011111114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45936.441011111114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45936.441011111114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45936.441011111114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45936.441011111114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45936.441011111114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45936.441011111114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45936.441011111114</v>
      </c>
      <c r="H112" s="38"/>
      <c r="I112" s="37" t="str">
        <f>IFERROR(VLOOKUP(D112,DB!A:F,6,0),"")</f>
        <v/>
      </c>
      <c r="J112" s="37" t="str">
        <f>IFERROR(VLOOKUP(D112,DB!A:G,7,0),"")</f>
        <v/>
      </c>
      <c r="K112" s="37"/>
      <c r="L112" s="37" t="str">
        <f>IFERROR(VLOOKUP(D112,DB!A:I,9,0),"")</f>
        <v/>
      </c>
    </row>
    <row r="113" spans="1:12" ht="15">
      <c r="A113" s="92"/>
      <c r="B113" s="92" t="str">
        <f>IFERROR(VLOOKUP(D113,DB!A:K,11,0),"")</f>
        <v/>
      </c>
      <c r="C113" s="92"/>
      <c r="D113" s="92"/>
      <c r="E113" s="92"/>
      <c r="F113" s="134"/>
      <c r="G113" s="135">
        <f ca="1">IFERROR(NOW()-F113,"-")</f>
        <v>45936.441011111114</v>
      </c>
      <c r="H113" s="134"/>
      <c r="I113" s="92" t="str">
        <f>IFERROR(VLOOKUP(D113,DB!A:F,6,0),"")</f>
        <v/>
      </c>
      <c r="J113" s="92" t="str">
        <f>IFERROR(VLOOKUP(D113,DB!A:G,7,0),"")</f>
        <v/>
      </c>
      <c r="K113" s="92"/>
      <c r="L113" s="92" t="str">
        <f>IFERROR(VLOOKUP(D113,DB!A:I,9,0),"")</f>
        <v/>
      </c>
    </row>
    <row r="114" spans="1:12" ht="15">
      <c r="A114" s="37"/>
      <c r="B114" s="37" t="str">
        <f>IFERROR(VLOOKUP(D114,DB!A:K,11,0),"")</f>
        <v/>
      </c>
      <c r="C114" s="37"/>
      <c r="D114" s="37"/>
      <c r="E114" s="37"/>
      <c r="F114" s="38"/>
      <c r="G114" s="39">
        <f ca="1">IFERROR(NOW()-F114,"-")</f>
        <v>45936.441011111114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45936.441011111114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45936.441011111114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45936.441011111114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45936.441011111114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45936.441011111114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45936.441011111114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45936.441011111114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45936.441011111114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45936.441011111114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45936.441011111114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45936.441011111114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45936.441011111114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45936.441011111114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45936.441011111114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45936.441011111114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45936.441011111114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45936.441011111114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45936.441011111114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45936.441011111114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45936.441011111114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45936.441011111114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45936.441011111114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45936.441011111114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45936.441011111114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45936.441011111114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45936.441011111114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45936.441011111114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45936.441011111114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45936.441011111114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45936.441011111114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45936.441011111114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45936.441011111114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45936.441011111114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45936.441011111114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45936.441011111114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45936.441011111114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45936.441011111114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45936.441011111114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45936.441011111114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45936.441011111114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45936.441011111114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45936.441011111114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45936.441011111114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45936.441011111114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45936.441011111114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45936.441011111114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45936.441011111114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45936.441011111114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45936.441011111114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45936.441011111114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45936.441011111114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45936.441011111114</v>
      </c>
      <c r="H166" s="38"/>
      <c r="I166" s="37" t="str">
        <f>IFERROR(VLOOKUP(D166,DB!A:F,6,0),"")</f>
        <v/>
      </c>
      <c r="J166" s="37" t="str">
        <f>IFERROR(VLOOKUP(D166,DB!A:G,7,0),"")</f>
        <v/>
      </c>
      <c r="K166" s="37"/>
      <c r="L166" s="37" t="str">
        <f>IFERROR(VLOOKUP(D166,DB!A:I,9,0),"")</f>
        <v/>
      </c>
    </row>
    <row r="167" spans="1:12" ht="15">
      <c r="A167" s="92"/>
      <c r="B167" s="92" t="str">
        <f>IFERROR(VLOOKUP(D167,DB!A:K,11,0),"")</f>
        <v/>
      </c>
      <c r="C167" s="92"/>
      <c r="D167" s="92"/>
      <c r="E167" s="92"/>
      <c r="F167" s="134"/>
      <c r="G167" s="135">
        <f ca="1">IFERROR(NOW()-F167,"-")</f>
        <v>45936.441011111114</v>
      </c>
      <c r="H167" s="134"/>
      <c r="I167" s="92" t="str">
        <f>IFERROR(VLOOKUP(D167,DB!A:F,6,0),"")</f>
        <v/>
      </c>
      <c r="J167" s="92" t="str">
        <f>IFERROR(VLOOKUP(D167,DB!A:G,7,0),"")</f>
        <v/>
      </c>
      <c r="K167" s="92"/>
      <c r="L167" s="92" t="str">
        <f>IFERROR(VLOOKUP(D167,DB!A:I,9,0),"")</f>
        <v/>
      </c>
    </row>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2" ht="15"/>
    <row r="423" ht="15"/>
    <row r="424" ht="15"/>
    <row r="425" ht="15"/>
    <row r="426" ht="15"/>
    <row r="427" ht="15"/>
    <row r="428" ht="15"/>
    <row r="429" ht="15"/>
    <row r="430" ht="15"/>
    <row r="431" ht="15"/>
    <row r="432" ht="15"/>
    <row r="433" ht="15"/>
    <row r="434" ht="15"/>
    <row r="435" ht="15"/>
    <row r="437" ht="15"/>
    <row r="438" ht="15"/>
    <row r="439" ht="15"/>
    <row r="440" ht="15"/>
    <row r="441" ht="15"/>
    <row r="442" ht="15"/>
    <row r="444" ht="15"/>
    <row r="445" ht="15"/>
    <row r="446" ht="15"/>
    <row r="447" ht="15"/>
    <row r="448" ht="15"/>
    <row r="449" ht="15"/>
    <row r="450" ht="15"/>
    <row r="451"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6" ht="15"/>
    <row r="487" ht="15"/>
    <row r="488" ht="15"/>
    <row r="489" ht="15"/>
    <row r="490" ht="15"/>
    <row r="491" ht="15"/>
    <row r="492" ht="15"/>
    <row r="493" ht="15"/>
    <row r="494" ht="15"/>
    <row r="495" ht="15"/>
    <row r="497" ht="15"/>
    <row r="498" ht="15"/>
    <row r="499" ht="15"/>
    <row r="502" ht="15"/>
    <row r="503" ht="15"/>
    <row r="504" ht="15"/>
    <row r="505"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7" ht="15"/>
    <row r="818" ht="15"/>
    <row r="819" ht="15"/>
    <row r="820" ht="15"/>
    <row r="821" ht="15"/>
    <row r="822" ht="15"/>
    <row r="826" ht="15"/>
    <row r="827" ht="15"/>
    <row r="837" ht="15"/>
    <row r="842" ht="15"/>
    <row r="853" ht="15"/>
    <row r="854" ht="15"/>
    <row r="861" ht="15"/>
    <row r="862" ht="15"/>
    <row r="866" ht="15"/>
    <row r="867" ht="15"/>
    <row r="868" ht="15"/>
    <row r="875" ht="15"/>
    <row r="876" ht="15"/>
    <row r="877" ht="15"/>
    <row r="878" ht="15"/>
    <row r="880" ht="15"/>
    <row r="881" ht="15"/>
    <row r="882" ht="15"/>
    <row r="885" ht="15"/>
    <row r="886" ht="15"/>
    <row r="887" ht="15"/>
    <row r="888" ht="15"/>
    <row r="890" ht="15"/>
    <row r="891" ht="15"/>
    <row r="892" ht="15"/>
    <row r="893" ht="15"/>
    <row r="894" ht="15"/>
    <row r="895" ht="15"/>
    <row r="897" ht="15"/>
    <row r="898" ht="15"/>
    <row r="900" ht="15"/>
    <row r="901" ht="15"/>
    <row r="903" ht="15"/>
    <row r="904" ht="15"/>
    <row r="905" ht="15"/>
    <row r="907" ht="15"/>
    <row r="908" ht="15"/>
    <row r="909" ht="15"/>
    <row r="910" ht="15"/>
    <row r="911" ht="15"/>
    <row r="915" ht="15"/>
    <row r="916" ht="15"/>
    <row r="917" ht="15"/>
    <row r="918" ht="15"/>
    <row r="921" ht="15"/>
    <row r="922" ht="15"/>
    <row r="925" ht="15"/>
    <row r="966" ht="15"/>
    <row r="967" ht="15"/>
    <row r="970" ht="15"/>
    <row r="971" ht="15"/>
    <row r="978" ht="15"/>
    <row r="979" ht="15"/>
    <row r="982" ht="15"/>
    <row r="984" ht="15"/>
    <row r="986" ht="15"/>
    <row r="987" ht="15"/>
    <row r="988" ht="15"/>
    <row r="991" ht="15"/>
    <row r="992" ht="15"/>
    <row r="994" ht="15"/>
    <row r="997" ht="15"/>
    <row r="998" ht="15"/>
    <row r="1000" ht="15"/>
    <row r="1001" ht="15"/>
    <row r="1002" ht="15"/>
    <row r="1003" ht="15"/>
    <row r="1004" ht="15"/>
    <row r="1007" ht="15"/>
    <row r="1008" ht="15"/>
    <row r="1009" ht="15"/>
    <row r="1010" ht="15"/>
    <row r="1011" ht="15"/>
    <row r="1012" ht="15"/>
    <row r="1014" ht="15"/>
    <row r="1016" ht="15"/>
    <row r="1018" ht="15"/>
    <row r="1019" ht="15"/>
    <row r="1020" ht="15"/>
    <row r="1022" ht="15"/>
    <row r="1023" ht="15"/>
    <row r="1024" ht="15"/>
    <row r="1025" ht="15"/>
    <row r="1026" ht="15"/>
    <row r="1027" ht="15"/>
    <row r="1028" ht="15"/>
    <row r="1030" ht="15"/>
    <row r="1031" ht="15"/>
    <row r="1032" ht="15"/>
    <row r="1037" ht="15"/>
    <row r="1038" ht="15"/>
    <row r="1042" ht="15"/>
    <row r="1043" ht="15"/>
    <row r="1044" ht="15"/>
    <row r="1047" ht="15"/>
    <row r="1049" ht="15"/>
    <row r="1053" ht="15"/>
    <row r="1057" ht="15"/>
    <row r="1063" ht="15"/>
    <row r="1064" ht="15"/>
    <row r="1066" ht="15"/>
    <row r="1067" ht="15"/>
    <row r="1069" ht="15"/>
    <row r="1072" ht="15"/>
    <row r="1073" ht="15"/>
    <row r="1075" ht="15"/>
    <row r="1077" ht="15"/>
    <row r="1079" ht="15"/>
    <row r="1081" ht="15"/>
    <row r="1082" ht="15"/>
    <row r="1083" ht="15"/>
    <row r="1085" ht="15"/>
    <row r="1086" ht="15"/>
    <row r="1087" ht="15"/>
    <row r="1088" ht="15"/>
    <row r="1091" ht="15"/>
    <row r="1265" ht="15"/>
    <row r="1266" ht="15"/>
    <row r="1276" ht="15"/>
    <row r="1277" ht="15"/>
    <row r="1278" ht="15"/>
    <row r="1284" ht="15"/>
    <row r="1285" ht="15"/>
    <row r="1286" ht="15"/>
    <row r="1287" ht="15"/>
    <row r="1289" ht="15"/>
    <row r="1292" ht="15"/>
    <row r="1293" ht="15"/>
    <row r="1294" ht="15"/>
    <row r="1295" ht="15"/>
    <row r="1297" ht="15"/>
    <row r="1298" ht="15"/>
    <row r="1300" ht="15"/>
    <row r="1301" ht="15"/>
    <row r="1302" ht="15"/>
    <row r="1303" ht="15"/>
    <row r="1305" ht="15"/>
    <row r="1306" ht="15"/>
    <row r="1307" ht="15"/>
    <row r="1310" ht="15"/>
    <row r="1311" ht="15"/>
    <row r="1314" ht="15"/>
    <row r="1315" ht="15"/>
    <row r="1316" ht="15"/>
    <row r="1317" ht="15"/>
    <row r="1318" ht="15"/>
    <row r="1319" ht="15"/>
    <row r="1320" ht="15"/>
    <row r="1321" ht="15"/>
    <row r="1323" ht="15"/>
    <row r="1325" ht="15"/>
    <row r="1326" ht="15"/>
    <row r="1327" ht="15"/>
    <row r="1330" ht="15"/>
    <row r="1340" ht="15"/>
    <row r="1343" ht="15"/>
    <row r="1344" ht="15"/>
    <row r="1348" ht="15"/>
    <row r="1352" ht="15"/>
    <row r="1355" ht="15"/>
    <row r="1357" ht="15"/>
    <row r="1358" ht="15"/>
    <row r="1361" ht="15"/>
    <row r="1363" ht="15"/>
    <row r="1366" ht="15"/>
    <row r="1367" ht="15"/>
    <row r="1368" ht="15"/>
    <row r="1370" ht="15"/>
    <row r="1372" ht="15"/>
    <row r="1373" ht="15"/>
    <row r="1374" ht="15"/>
    <row r="1375" ht="15"/>
    <row r="1378" ht="15"/>
    <row r="1379" ht="15"/>
    <row r="1380" ht="15"/>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9.6681635416680365</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45936.441011111114</v>
      </c>
      <c r="H3" s="139">
        <v>45927.987534722219</v>
      </c>
      <c r="I3" s="120" t="str">
        <f>IFERROR(VLOOKUP(D3,DB!A:F,6,0),"")</f>
        <v>SCECO</v>
      </c>
      <c r="J3" s="120" t="str">
        <f>IFERROR(VLOOKUP(D3,DB!A:G,7,0),"")</f>
        <v>Vandalized</v>
      </c>
      <c r="K3" s="137" t="s">
        <v>39078</v>
      </c>
      <c r="L3" s="126" t="str">
        <f>IFERROR(VLOOKUP(D3,DB!A:I,9,0),"")</f>
        <v>Latis</v>
      </c>
    </row>
    <row r="4" spans="1:16383" ht="31.5" customHeight="1">
      <c r="A4" s="137" t="s">
        <v>39079</v>
      </c>
      <c r="B4" s="120" t="s">
        <v>5398</v>
      </c>
      <c r="C4" s="137">
        <v>1</v>
      </c>
      <c r="D4" s="120" t="s">
        <v>32861</v>
      </c>
      <c r="E4" s="137" t="s">
        <v>39076</v>
      </c>
      <c r="F4" s="138">
        <v>45933.880972222221</v>
      </c>
      <c r="G4" s="89">
        <f ca="1">IFERROR(NOW()-F4,"-")</f>
        <v>2.5600385416692006</v>
      </c>
      <c r="H4" s="139">
        <v>45929.455266203702</v>
      </c>
      <c r="I4" s="120" t="str">
        <f>IFERROR(VLOOKUP(D4,DB!A:F,6,0),"")</f>
        <v>SCECO</v>
      </c>
      <c r="J4" s="120" t="str">
        <f>IFERROR(VLOOKUP(D4,DB!A:G,7,0),"")</f>
        <v>In progress</v>
      </c>
      <c r="K4" s="137" t="s">
        <v>39077</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20" t="s">
        <v>5398</v>
      </c>
      <c r="C5" s="137">
        <v>1</v>
      </c>
      <c r="D5" s="120" t="s">
        <v>33408</v>
      </c>
      <c r="E5" s="137" t="s">
        <v>38964</v>
      </c>
      <c r="F5" s="138">
        <v>45934.942245370374</v>
      </c>
      <c r="G5" s="89">
        <f ca="1">IFERROR(NOW()-F5,"-")</f>
        <v>1.4987653935168055</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39081</v>
      </c>
      <c r="B6" s="120" t="str">
        <f>IFERROR(VLOOKUP(D6,DB!A:K,11,0),"")</f>
        <v>R6</v>
      </c>
      <c r="C6" s="122">
        <v>3</v>
      </c>
      <c r="D6" s="120" t="s">
        <v>37790</v>
      </c>
      <c r="E6" s="123" t="s">
        <v>39082</v>
      </c>
      <c r="F6" s="124"/>
      <c r="G6" s="89">
        <f ca="1">IFERROR(NOW()-F6,"-")</f>
        <v>45936.441011111114</v>
      </c>
      <c r="H6" s="124">
        <v>45936.378229166665</v>
      </c>
      <c r="I6" s="120" t="str">
        <f>IFERROR(VLOOKUP(D6,DB!A:F,6,0),"")</f>
        <v>SCECO</v>
      </c>
      <c r="J6" s="119" t="str">
        <f>IFERROR(VLOOKUP(D6,DB!A:G,7,0),"")</f>
        <v>Dead</v>
      </c>
      <c r="K6" s="125" t="s">
        <v>39083</v>
      </c>
      <c r="L6" s="126" t="str">
        <f>IFERROR(VLOOKUP(D6,DB!A:I,9,0),"")</f>
        <v>Latis</v>
      </c>
    </row>
    <row r="7" spans="1:16383" ht="31.5" customHeight="1">
      <c r="A7" s="121"/>
      <c r="B7" s="120" t="str">
        <f>IFERROR(VLOOKUP(D7,DB!A:K,11,0),"")</f>
        <v/>
      </c>
      <c r="C7" s="122"/>
      <c r="D7" s="120"/>
      <c r="E7" s="123"/>
      <c r="F7" s="124"/>
      <c r="G7" s="89">
        <f ca="1">IFERROR(NOW()-F7,"-")</f>
        <v>45936.441011111114</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45936.441011111114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45936.441011111114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45936.441011111114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c r="E11" s="123"/>
      <c r="F11" s="124"/>
      <c r="G11" s="89">
        <f ca="1">IFERROR(NOW()-F11,"-")</f>
        <v>45936.441011111114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45936.441011111114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45936.441011111114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45936.441011111114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45936.441011111114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45936.441011111114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45936.441011111114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45936.441011111114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45936.441011111114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45936.441011111114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45936.441011111114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45936.441011111114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45936.441011111114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45936.441011111114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45936.441011111114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45936.441011111114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45936.441011111114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45936.441011111114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45936.441011111114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45936.441011111114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45936.441011111114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45936.441011111114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45936.441011111114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45936.441011111114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45936.441011111114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45936.441011111114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45936.441011111114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45936.441011111114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45936.441011111114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45936.441011111114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45936.441011111114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45936.441011111114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45936.441011111114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45936.441011111114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45936.441011111114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45936.441011111114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45936.441011111114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45936.441011111114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45936.441011111114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45936.441011111114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45936.441011111114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45936.441011111114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45936.441011111114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45936.441011111114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45936.441011111114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45936.441011111114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45936.441011111114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45936.441011111114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45936.441011111114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45936.441011111114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45936.441011111114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45936.441011111114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45936.441011111114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45936.441011111114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45936.441011111114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45936.441011111114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45936.441011111114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45936.441011111114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45936.441011111114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45936.441011111114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45936.441011111114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45936.441011111114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45936.441011111114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45936.441011111114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45936.441011111114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45936.441011111114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45936.441011111114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45936.441011111114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45936.441011111114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45936.441011111114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45936.441011111114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45936.441011111114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45936.441011111114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45936.441011111114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45936.441011111114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45936.441011111114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45936.441011111114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45936.441011111114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45936.441011111114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45936.441011111114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45936.441011111114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45936.441011111114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45936.441011111114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45936.441011111114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45936.441011111114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45936.441011111114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45936.441011111114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45936.441011111114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45936.441011111114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45936.441011111114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45936.441011111114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45936.441011111114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45936.441011111114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45936.441011111114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45936.441011111114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45936.441011111114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45936.441011111114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45936.441011111114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45936.441011111114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45936.441011111114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45936.441011111114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45936.441011111114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45936.441011111114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45936.441011111114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45936.441011111114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45936.441011111114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45936.441011111114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45936.441011111114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45936.441011111114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45936.441011111114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45936.441011111114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45936.441011111114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45936.441011111114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45936.441011111114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45936.441011111114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45936.441011111114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45936.441011111114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45936.441011111114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45936.441011111114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45936.441011111114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45936.441011111114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45936.441011111114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45936.441011111114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45936.441011111114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45936.441011111114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45936.441011111114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45936.441011111114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45936.441011111114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45936.441011111114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45936.441011111114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45936.441011111114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45936.441011111114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45936.441011111114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45936.441011111114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45936.441011111114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45936.441011111114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45936.441011111114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45936.441011111114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45936.441011111114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45936.441011111114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45936.441011111114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45936.441011111114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45936.441011111114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45936.441011111114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45936.441011111114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45936.441011111114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45936.441011111114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45936.441011111114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45936.441011111114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45936.441011111114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45936.441011111114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45936.441011111114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45936.441011111114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45936.441011111114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45936.441011111114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45936.441011111114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45936.441011111114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45936.441011111114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45936.441011111114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45936.441011111114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45936.441011111114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45936.441011111114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45936.441011111114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45936.441011111114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45936.441011111114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45936.441011111114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45936.441011111114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45936.441011111114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45936.441011111114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45936.441011111114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45936.441011111114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45936.441011111114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45936.441011111114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45936.441011111114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45936.441011111114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45936.441011111114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45936.441011111114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45936.441011111114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45936.441011111114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45936.441011111114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45936.441011111114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45936.441011111114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45936.441011111114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45936.441011111114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45936.441011111114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45936.441011111114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45936.441011111114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45936.441011111114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45936.441011111114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45936.441011111114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45936.441011111114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45936.441011111114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45936.441011111114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45936.441011111114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45936.441011111114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45936.441011111114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45936.441011111114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45936.441011111114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45936.441011111114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45936.441011111114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45936.441011111114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45936.441011111114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45936.441011111114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45936.441011111114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45936.441011111114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45936.441011111114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45936.441011111114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45936.441011111114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45936.441011111114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45936.441011111114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45936.441011111114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45936.441011111114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45936.441011111114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45936.441011111114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45936.441011111114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45936.441011111114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45936.441011111114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45936.441011111114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45936.441011111114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45936.441011111114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45936.441011111114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45936.441011111114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45936.441011111114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45936.441011111114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45936.441011111114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45936.441011111114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45936.441011111114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45936.441011111114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45936.441011111114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45936.441011111114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45936.441011111114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45936.441011111114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45936.441011111114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45936.441011111114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45936.441011111114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45936.441011111114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45936.441011111114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45936.441011111114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45936.441011111114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45936.441011111114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45936.441011111114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45936.441011111114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45936.441011111114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45936.441011111114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45936.441011111114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45936.441011111114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45936.441011111114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45936.441011111114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45936.441011111114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45936.441011111114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45936.441011111114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45936.441011111114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45936.441011111114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45936.441011111114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45936.441011111114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45936.441011111114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45936.441011111114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45936.441011111114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45936.441011111114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45936.441011111114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45936.441011111114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45936.441011111114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45936.441011111114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45936.441011111114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45936.441011111114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45936.441011111114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45936.441011111114</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2025-10-06T07:36:36Z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