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05" documentId="13_ncr:1_{F6CB121F-512D-4AA6-A0C1-0FB36C537598}" xr6:coauthVersionLast="47" xr6:coauthVersionMax="47" xr10:uidLastSave="{6C3A4004-798B-4FA0-B7C9-F891C2CA550A}"/>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B7" i="2"/>
  <c r="J6" i="6"/>
  <c r="J7" i="6"/>
  <c r="J8" i="6"/>
  <c r="J9" i="6"/>
  <c r="J10" i="6"/>
  <c r="J11" i="6"/>
  <c r="J12" i="6"/>
  <c r="J13" i="6"/>
  <c r="J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I11" i="6"/>
  <c r="L11" i="6"/>
  <c r="B12" i="6"/>
  <c r="G12" i="6"/>
  <c r="I12" i="6"/>
  <c r="L12" i="6"/>
  <c r="B13" i="6"/>
  <c r="G13" i="6"/>
  <c r="I13" i="6"/>
  <c r="L13" i="6"/>
  <c r="B14" i="6"/>
  <c r="G14" i="6"/>
  <c r="I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<sst xmlns="http://schemas.openxmlformats.org/spreadsheetml/2006/main" count="178586" uniqueCount="39075">
  <si>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</si>
  <si>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</si>
  <si>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</si>
  <si>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</si>
  <si>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</si>
  <si>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</si>
  <si>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</si>
  <si>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</si>
  <si>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</si>
  <si>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</si>
  <si>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</si>
  <si>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</si>
  <si>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</si>
  <si>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</si>
  <si>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</si>
  <si>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</si>
  <si>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</si>
  <si>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</si>
  <si>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</si>
  <si>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</si>
  <si>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</si>
  <si>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</si>
  <si>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</si>
  <si>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</si>
  <si>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</si>
  <si>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</si>
  <si>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</si>
  <si>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</si>
  <si>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</si>
  <si>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</si>
  <si>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</si>
  <si>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</si>
  <si>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</si>
  <si>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</si>
  <si>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</si>
  <si>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</si>
  <si>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</si>
  <si>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</si>
  <si>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</si>
  <si>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</si>
  <si>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</si>
  <si>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</si>
  <si>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</si>
  <si>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</si>
  <si>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</si>
  <si>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</si>
  <si>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</si>
  <si>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</si>
  <si>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</si>
  <si>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</si>
  <si>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</si>
  <si>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</si>
  <si>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</si>
  <si>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</si>
  <si>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</si>
  <si>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</si>
  <si>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</si>
  <si>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</si>
  <si>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</si>
  <si>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</si>
  <si>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</si>
  <si>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</si>
  <si>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</si>
  <si>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</si>
  <si>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</si>
  <si>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</si>
  <si>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</si>
  <si>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</si>
  <si>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</si>
  <si>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</si>
  <si>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</si>
  <si>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</si>
  <si>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</si>
  <si>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</si>
  <si>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</si>
  <si>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</si>
  <si>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</si>
  <si>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</si>
  <si>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</si>
  <si>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</si>
  <si>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</si>
  <si>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</si>
  <si>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</si>
  <si>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</si>
  <si>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</si>
  <si>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</si>
  <si>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</si>
  <si>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</si>
  <si>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</si>
  <si>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</si>
  <si>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</si>
  <si>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</si>
  <si>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</si>
  <si>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</si>
  <si>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</si>
  <si>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</si>
  <si>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</si>
  <si>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</si>
  <si>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</si>
  <si>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</si>
  <si>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</si>
  <si>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</si>
  <si>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</si>
  <si>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</si>
  <si>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</si>
  <si>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</si>
  <si>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</si>
  <si>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</si>
  <si>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</si>
  <si>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</si>
  <si>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</si>
  <si>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</si>
  <si>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</si>
  <si>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</si>
  <si>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</si>
  <si>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</si>
  <si>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</si>
  <si>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</si>
  <si>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</si>
  <si>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</si>
  <si>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</si>
  <si>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</si>
  <si>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</si>
  <si>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</si>
  <si>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</si>
  <si>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</si>
  <si>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</si>
  <si>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</si>
  <si>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</si>
  <si>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</si>
  <si>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</si>
  <si>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</si>
  <si>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</si>
  <si>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</si>
  <si>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</si>
  <si>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</si>
  <si>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</si>
  <si>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</si>
  <si>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</si>
  <si>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</si>
  <si>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</si>
  <si>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</si>
  <si>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</si>
  <si>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</si>
  <si>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</si>
  <si>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</si>
  <si>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</si>
  <si>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</si>
  <si>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</si>
  <si>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</si>
  <si>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</si>
  <si>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</si>
  <si>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</si>
  <si>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</si>
  <si>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</si>
  <si>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</si>
  <si>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</si>
  <si>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</si>
  <si>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</si>
  <si>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</si>
  <si>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</si>
  <si>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</si>
  <si>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</si>
  <si>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</si>
  <si>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</si>
  <si>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</si>
  <si>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</si>
  <si>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</si>
  <si>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</si>
  <si>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</si>
  <si>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</si>
  <si>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</si>
  <si>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</si>
  <si>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</si>
  <si>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</si>
  <si>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</si>
  <si>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</si>
  <si>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</si>
  <si>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</si>
  <si>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</si>
  <si>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</si>
  <si>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</si>
  <si>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</si>
  <si>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</si>
  <si>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</si>
  <si>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</si>
  <si>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</si>
  <si>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</si>
  <si>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</si>
  <si>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</si>
  <si>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</si>
  <si>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</si>
  <si>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</si>
  <si>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</si>
  <si>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</si>
  <si>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</si>
  <si>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</si>
  <si>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</si>
  <si>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</si>
  <si>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</si>
  <si>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</si>
  <si>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</si>
  <si>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</si>
  <si>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</si>
  <si>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</si>
  <si>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</si>
  <si>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</si>
  <si>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</si>
  <si>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</si>
  <si>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</si>
  <si>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</si>
  <si>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</si>
  <si>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</si>
  <si>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</si>
  <si>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</si>
  <si>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</si>
  <si>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</si>
  <si>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</si>
  <si>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</si>
  <si>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</si>
  <si>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</si>
  <si>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</si>
  <si>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</si>
  <si>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</si>
  <si>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</si>
  <si>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</si>
  <si>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</si>
  <si>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</si>
  <si>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</si>
  <si>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</si>
  <si>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</si>
  <si>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</si>
  <si>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</si>
  <si>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</si>
  <si>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</si>
  <si>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</si>
  <si>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</si>
  <si>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</si>
  <si>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</si>
  <si>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</si>
  <si>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</si>
  <si>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</si>
  <si>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</si>
  <si>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</si>
  <si>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</si>
  <si>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</si>
  <si>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</si>
  <si>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</si>
  <si>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</si>
  <si>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</si>
  <si>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</si>
  <si>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</si>
  <si>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</si>
  <si>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</si>
  <si>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</si>
  <si>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</si>
  <si>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</si>
  <si>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</si>
  <si>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</si>
  <si>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</si>
  <si>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</si>
  <si>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</si>
  <si>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</si>
  <si>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</si>
  <si>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</si>
  <si>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</si>
  <si>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</si>
  <si>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</si>
  <si>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</si>
  <si>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</si>
  <si>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</si>
  <si>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</si>
  <si>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</si>
  <si>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</si>
  <si>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</si>
  <si>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</si>
  <si>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</si>
  <si>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</si>
  <si>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</si>
  <si>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</si>
  <si>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</si>
  <si>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</si>
  <si>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</si>
  <si>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</si>
  <si>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</si>
  <si>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</si>
  <si>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</si>
  <si>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</si>
  <si>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</si>
  <si>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</si>
  <si>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</si>
  <si>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</si>
  <si>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</si>
  <si>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</si>
  <si>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</si>
  <si>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</si>
  <si>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</si>
  <si>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</si>
  <si>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</si>
  <si>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</si>
  <si>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</si>
  <si>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</si>
  <si>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</si>
  <si>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</si>
  <si>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</si>
  <si>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</si>
  <si>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</si>
  <si>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</si>
  <si>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</si>
  <si>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</si>
  <si>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</si>
  <si>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</si>
  <si>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</si>
  <si>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</si>
  <si>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</si>
  <si>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</si>
  <si>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</si>
  <si>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</si>
  <si>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</si>
  <si>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</si>
  <si>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</si>
  <si>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</si>
  <si>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</si>
  <si>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</si>
  <si>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</si>
  <si>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</si>
  <si>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</si>
  <si>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</si>
  <si>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</si>
  <si>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</si>
  <si>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</si>
  <si>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</si>
  <si>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</si>
  <si>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</si>
  <si>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</si>
  <si>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</si>
  <si>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</si>
  <si>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</si>
  <si>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</si>
  <si>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</si>
  <si>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</si>
  <si>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</si>
  <si>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</si>
  <si>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</si>
  <si>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</si>
  <si>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</si>
  <si>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</si>
  <si>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</si>
  <si>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</si>
  <si>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</si>
  <si>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</si>
  <si>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</si>
  <si>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</si>
  <si>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</si>
  <si>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</si>
  <si>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</si>
  <si>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</si>
  <si>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</si>
  <si>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</si>
  <si>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</si>
  <si>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</si>
  <si>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</si>
  <si>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</si>
  <si>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</si>
  <si>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</si>
  <si>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</si>
  <si>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</si>
  <si>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</si>
  <si>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</si>
  <si>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</si>
  <si>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</si>
  <si>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</si>
  <si>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</si>
  <si>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</si>
  <si>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</si>
  <si>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</si>
  <si>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</si>
  <si>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</si>
  <si>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</si>
  <si>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</si>
  <si>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</si>
  <si>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</si>
  <si>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</si>
  <si>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</si>
  <si>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</si>
  <si>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</si>
  <si>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</si>
  <si>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</si>
  <si>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</si>
  <si>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</si>
  <si>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</si>
  <si>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</si>
  <si>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</si>
  <si>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</si>
  <si>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</si>
  <si>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</si>
  <si>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</si>
  <si>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</si>
  <si>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</si>
  <si>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</si>
  <si>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</si>
  <si>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</si>
  <si>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</si>
  <si>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</si>
  <si>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</si>
  <si>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</si>
  <si>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</si>
  <si>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</si>
  <si>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</si>
  <si>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</si>
  <si>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</si>
  <si>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</si>
  <si>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</si>
  <si>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</si>
  <si>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</si>
  <si>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</si>
  <si>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</si>
  <si>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</si>
  <si>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</si>
  <si>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</si>
  <si>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</si>
  <si>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</si>
  <si>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</si>
  <si>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</si>
  <si>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</si>
  <si>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</si>
  <si>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</si>
  <si>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</si>
  <si>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</si>
  <si>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</si>
  <si>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</si>
  <si>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</si>
  <si>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</si>
  <si>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</si>
  <si>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</si>
  <si>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</si>
  <si>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</si>
  <si>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</si>
  <si>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</si>
  <si>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</si>
  <si>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</si>
  <si>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</si>
  <si>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</si>
  <si>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</si>
  <si>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</si>
  <si>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</si>
  <si>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</si>
  <si>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</si>
  <si>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</si>
  <si>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</si>
  <si>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</si>
  <si>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</si>
  <si>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</si>
  <si>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</si>
  <si>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</si>
  <si>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</si>
  <si>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</si>
  <si>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</si>
  <si>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</si>
  <si>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</si>
  <si>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</si>
  <si>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</si>
  <si>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</si>
  <si>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</si>
  <si>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</si>
  <si>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</si>
  <si>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</si>
  <si>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</si>
  <si>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</si>
  <si>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</si>
  <si>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</si>
  <si>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</si>
  <si>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</si>
  <si>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</si>
  <si>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</si>
  <si>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</si>
  <si>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</si>
  <si>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</si>
  <si>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</si>
  <si>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</si>
  <si>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</si>
  <si>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</si>
  <si>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</si>
  <si>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</si>
  <si>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</si>
  <si>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</si>
  <si>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</si>
  <si>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</si>
  <si>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</si>
  <si>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</si>
  <si>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</si>
  <si>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</si>
  <si>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</si>
  <si>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</si>
  <si>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</si>
  <si>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</si>
  <si>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</si>
  <si>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</si>
  <si>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</si>
  <si>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</si>
  <si>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</si>
  <si>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</si>
  <si>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</si>
  <si>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</si>
  <si>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</si>
  <si>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</si>
  <si>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</si>
  <si>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</si>
  <si>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</si>
  <si>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</si>
  <si>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</si>
  <si>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</si>
  <si>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</si>
  <si>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</si>
  <si>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</si>
  <si>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</si>
  <si>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</si>
  <si>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</si>
  <si>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</si>
  <si>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</si>
  <si>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</si>
  <si>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</si>
  <si>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</si>
  <si>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</si>
  <si>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</si>
  <si>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</si>
  <si>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</si>
  <si>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</si>
  <si>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</si>
  <si>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</si>
  <si>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</si>
  <si>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</si>
  <si>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</si>
  <si>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</si>
  <si>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</si>
  <si>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</si>
  <si>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</si>
  <si>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</si>
  <si>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</si>
  <si>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</si>
  <si>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</si>
  <si>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</si>
  <si>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</si>
  <si>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</si>
  <si>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</si>
  <si>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</si>
  <si>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</si>
  <si>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</si>
  <si>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</si>
  <si>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</si>
  <si>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</si>
  <si>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</si>
  <si>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</si>
  <si>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</si>
  <si>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</si>
  <si>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</si>
  <si>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</si>
  <si>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</si>
  <si>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</si>
  <si>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</si>
  <si>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</si>
  <si>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</si>
  <si>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</si>
  <si>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</si>
  <si>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</si>
  <si>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</si>
  <si>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</si>
  <si>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</si>
  <si>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</si>
  <si>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</si>
  <si>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</si>
  <si>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</si>
  <si>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</si>
  <si>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</si>
  <si>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</si>
  <si>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</si>
  <si>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</si>
  <si>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</si>
  <si>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</si>
  <si>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</si>
  <si>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</si>
  <si>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</si>
  <si>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</si>
  <si>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</si>
  <si>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</si>
  <si>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</si>
  <si>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</si>
  <si>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</si>
  <si>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</si>
  <si>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</si>
  <si>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</si>
  <si>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</si>
  <si>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</si>
  <si>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</si>
  <si>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</si>
  <si>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</si>
  <si>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</si>
  <si>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</si>
  <si>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</si>
  <si>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</si>
  <si>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</si>
  <si>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</si>
  <si>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</si>
  <si>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</si>
  <si>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</si>
  <si>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</si>
  <si>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</si>
  <si>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</si>
  <si>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</si>
  <si>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</si>
  <si>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</si>
  <si>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</si>
  <si>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</si>
  <si>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</si>
  <si>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</si>
  <si>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</si>
  <si>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</si>
  <si>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</si>
  <si>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</si>
  <si>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</si>
  <si>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</si>
  <si>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</si>
  <si>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</si>
  <si>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</si>
  <si>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</si>
  <si>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</si>
  <si>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</si>
  <si>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</si>
  <si>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</si>
  <si>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</si>
  <si>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</si>
  <si>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</si>
  <si>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</si>
  <si>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</si>
  <si>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</si>
  <si>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</si>
  <si>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</si>
  <si>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</si>
  <si>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</si>
  <si>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</si>
  <si>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</si>
  <si>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</si>
  <si>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</si>
  <si>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</si>
  <si>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</si>
  <si>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</si>
  <si>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</si>
  <si>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</si>
  <si>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</si>
  <si>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</si>
  <si>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</si>
  <si>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</si>
  <si>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</si>
  <si>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</si>
  <si>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</si>
  <si>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</si>
  <si>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</si>
  <si>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</si>
  <si>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</si>
  <si>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</si>
  <si>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</si>
  <si>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</si>
  <si>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</si>
  <si>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</si>
  <si>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</si>
  <si>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</si>
  <si>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</si>
  <si>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</si>
  <si>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</si>
  <si>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</si>
  <si>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</si>
  <si>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</si>
  <si>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</si>
  <si>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</si>
  <si>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</si>
  <si>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</si>
  <si>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</si>
  <si>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</si>
  <si>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</si>
  <si>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</si>
  <si>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</si>
  <si>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</si>
  <si>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</si>
  <si>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</si>
  <si>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</si>
  <si>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</si>
  <si>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</si>
  <si>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</si>
  <si>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</si>
  <si>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</si>
  <si>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</si>
  <si>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</si>
  <si>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</si>
  <si>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</si>
  <si>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</si>
  <si>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</si>
  <si>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</si>
  <si>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</si>
  <si>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</si>
  <si>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</si>
  <si>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</si>
  <si>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</si>
  <si>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</si>
  <si>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</si>
  <si>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</si>
  <si>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</si>
  <si>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</si>
  <si>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</si>
  <si>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</si>
  <si>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</si>
  <si>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</si>
  <si>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</si>
  <si>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</si>
  <si>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</si>
  <si>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</si>
  <si>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</si>
  <si>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</si>
  <si>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</si>
  <si>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</si>
  <si>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</si>
  <si>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</si>
  <si>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</si>
  <si>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</si>
  <si>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</si>
  <si>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</si>
  <si>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</si>
  <si>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</si>
  <si>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</si>
  <si>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</si>
  <si>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</si>
  <si>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</si>
  <si>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</si>
  <si>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</si>
  <si>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</si>
  <si>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</si>
  <si>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</si>
  <si>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</si>
  <si>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</si>
  <si>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</si>
  <si>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</si>
  <si>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</si>
  <si>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</si>
  <si>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</si>
  <si>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</si>
  <si>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</si>
  <si>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</si>
  <si>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</si>
  <si>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</si>
  <si>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</si>
  <si>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</si>
  <si>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</si>
  <si>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</si>
  <si>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</si>
  <si>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</si>
  <si>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</si>
  <si>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</si>
  <si>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</si>
  <si>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</si>
  <si>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</si>
  <si>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</si>
  <si>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</si>
  <si>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</si>
  <si>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</si>
  <si>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</si>
  <si>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</si>
  <si>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</si>
  <si>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</si>
  <si>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</si>
  <si>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</si>
  <si>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</si>
  <si>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</si>
  <si>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</si>
  <si>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</si>
  <si>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</si>
  <si>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</si>
  <si>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</si>
  <si>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</si>
  <si>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</si>
  <si>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</si>
  <si>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</si>
  <si>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</si>
  <si>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</si>
  <si>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</si>
  <si>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</si>
  <si>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</si>
  <si>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</si>
  <si>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</si>
  <si>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</si>
  <si>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</si>
  <si>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</si>
  <si>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</si>
  <si>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</si>
  <si>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</si>
  <si>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</si>
  <si>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</si>
  <si>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</si>
  <si>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</si>
  <si>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</si>
  <si>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</si>
  <si>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</si>
  <si>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</si>
  <si>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</si>
  <si>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</si>
  <si>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</si>
  <si>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</si>
  <si>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</si>
  <si>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</si>
  <si>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</si>
  <si>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</si>
  <si>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</si>
  <si>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</si>
  <si>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</si>
  <si>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</si>
  <si>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</si>
  <si>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</si>
  <si>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</si>
  <si>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</si>
  <si>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</si>
  <si>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</si>
  <si>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</si>
  <si>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</si>
  <si>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</si>
  <si>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</si>
  <si>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</si>
  <si>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</si>
  <si>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</si>
  <si>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</si>
  <si>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</si>
  <si>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</si>
  <si>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</si>
  <si>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</si>
  <si>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</si>
  <si>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</si>
  <si>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</si>
  <si>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</si>
  <si>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</si>
  <si>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</si>
  <si>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</si>
  <si>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</si>
  <si>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</si>
  <si>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</si>
  <si>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</si>
  <si>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</si>
  <si>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</si>
  <si>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</si>
  <si>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</si>
  <si>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</si>
  <si>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</si>
  <si>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</si>
  <si>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</si>
  <si>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</si>
  <si>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</si>
  <si>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</si>
  <si>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</si>
  <si>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</si>
  <si>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</si>
  <si>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</si>
  <si>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</si>
  <si>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</si>
  <si>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</si>
  <si>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</si>
  <si>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</si>
  <si>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</si>
  <si>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</si>
  <si>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</si>
  <si>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</si>
  <si>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</si>
  <si>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</si>
  <si>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</si>
  <si>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</si>
  <si>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</si>
  <si>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</si>
  <si>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</si>
  <si>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</si>
  <si>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</si>
  <si>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</si>
  <si>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</si>
  <si>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</si>
  <si>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</si>
  <si>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</si>
  <si>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</si>
  <si>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</si>
  <si>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</si>
  <si>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</si>
  <si>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</si>
  <si>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</si>
  <si>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</si>
  <si>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</si>
  <si>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</si>
  <si>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</si>
  <si>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</si>
  <si>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</si>
  <si>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</si>
  <si>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</si>
  <si>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</si>
  <si>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</si>
  <si>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</si>
  <si>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</si>
  <si>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</si>
  <si>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</si>
  <si>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</si>
  <si>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</si>
  <si>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</si>
  <si>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</si>
  <si>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</si>
  <si>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</si>
  <si>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</si>
  <si>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</si>
  <si>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</si>
  <si>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</si>
  <si>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</si>
  <si>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</si>
  <si>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</si>
  <si>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</si>
  <si>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</si>
  <si>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</si>
  <si>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</si>
  <si>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</si>
  <si>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</si>
  <si>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</si>
  <si>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</si>
  <si>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</si>
  <si>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</si>
  <si>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</si>
  <si>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</si>
  <si>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</si>
  <si>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</si>
  <si>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</si>
  <si>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</si>
  <si>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</si>
  <si>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</si>
  <si>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</si>
  <si>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</si>
  <si>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</si>
  <si>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</si>
  <si>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</si>
  <si>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</si>
  <si>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</si>
  <si>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</si>
  <si>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</si>
  <si>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</si>
  <si>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</si>
  <si>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</si>
  <si>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</si>
  <si>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</si>
  <si>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</si>
  <si>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</si>
  <si>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</si>
  <si>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</si>
  <si>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</si>
  <si>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</si>
  <si>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</si>
  <si>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</si>
  <si>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</si>
  <si>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</si>
  <si>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</si>
  <si>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</si>
  <si>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</si>
  <si>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</si>
  <si>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</si>
  <si>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</si>
  <si>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</si>
  <si>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</si>
  <si>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</si>
  <si>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</si>
  <si>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</si>
  <si>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</si>
  <si>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</si>
  <si>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</si>
  <si>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</si>
  <si>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</si>
  <si>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</si>
  <si>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</si>
  <si>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</si>
  <si>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</si>
  <si>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</si>
  <si>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</si>
  <si>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</si>
  <si>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</si>
  <si>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</si>
  <si>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</si>
  <si>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</si>
  <si>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</si>
  <si>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</si>
  <si>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</si>
  <si>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</si>
  <si>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</si>
  <si>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</si>
  <si>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</si>
  <si>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</si>
  <si>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</si>
  <si>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</si>
  <si>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</si>
  <si>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</si>
  <si>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</si>
  <si>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</si>
  <si>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</si>
  <si>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</si>
  <si>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</si>
  <si>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</si>
  <si>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</si>
  <si>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</si>
  <si>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</si>
  <si>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</si>
  <si>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</si>
  <si>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</si>
  <si>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</si>
  <si>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</si>
  <si>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</si>
  <si>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</si>
  <si>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</si>
  <si>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</si>
  <si>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</si>
  <si>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</si>
  <si>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</si>
  <si>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</si>
  <si>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</si>
  <si>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</si>
  <si>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</si>
  <si>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</si>
  <si>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</si>
  <si>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</si>
  <si>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</si>
  <si>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</si>
  <si>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</si>
  <si>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</si>
  <si>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</si>
  <si>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</si>
  <si>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</si>
  <si>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</si>
  <si>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</si>
  <si>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</si>
  <si>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</si>
  <si>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</si>
  <si>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</si>
  <si>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</si>
  <si>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</si>
  <si>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</si>
  <si>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</si>
  <si>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</si>
  <si>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</si>
  <si>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</si>
  <si>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</si>
  <si>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</si>
  <si>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</si>
  <si>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</si>
  <si>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</si>
  <si>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</si>
  <si>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</si>
  <si>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</si>
  <si>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</si>
  <si>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</si>
  <si>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</si>
  <si>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</si>
  <si>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</si>
  <si>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</si>
  <si>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</si>
  <si>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</si>
  <si>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</si>
  <si>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</si>
  <si>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</si>
  <si>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</si>
  <si>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</si>
  <si>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</si>
  <si>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</si>
  <si>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</si>
  <si>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</si>
  <si>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</si>
  <si>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</si>
  <si>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</si>
  <si>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</si>
  <si>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</si>
  <si>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</si>
  <si>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</si>
  <si>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</si>
  <si>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</si>
  <si>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</si>
  <si>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</si>
  <si>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</si>
  <si>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</si>
  <si>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</si>
  <si>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</si>
  <si>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</si>
  <si>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</si>
  <si>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</si>
  <si>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</si>
  <si>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</si>
  <si>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</si>
  <si>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</si>
  <si>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</si>
  <si>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</si>
  <si>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</si>
  <si>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</si>
  <si>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</si>
  <si>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</si>
  <si>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</si>
  <si>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</si>
  <si>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</si>
  <si>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</si>
  <si>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</si>
  <si>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</si>
  <si>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</si>
  <si>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</si>
  <si>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</si>
  <si>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</si>
  <si>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</si>
  <si>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</si>
  <si>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</si>
  <si>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</si>
  <si>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</si>
  <si>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</si>
  <si>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</si>
  <si>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</si>
  <si>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</si>
  <si>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</si>
  <si>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</si>
  <si>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</si>
  <si>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</si>
  <si>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</si>
  <si>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</si>
  <si>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</si>
  <si>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</si>
  <si>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</si>
  <si>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</si>
  <si>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</si>
  <si>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</si>
  <si>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</si>
  <si>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</si>
  <si>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</si>
  <si>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</si>
  <si>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</si>
  <si>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</si>
  <si>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</si>
  <si>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</si>
  <si>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</si>
  <si>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</si>
  <si>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</si>
  <si>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</si>
  <si>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</si>
  <si>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</si>
  <si>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</si>
  <si>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</si>
  <si>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</si>
  <si>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</si>
  <si>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</si>
  <si>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</si>
  <si>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</si>
  <si>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</si>
  <si>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</si>
  <si>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</si>
  <si>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</si>
  <si>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</si>
  <si>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</si>
  <si>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</si>
  <si>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</si>
  <si>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</si>
  <si>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</si>
  <si>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</si>
  <si>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</si>
  <si>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</si>
  <si>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</si>
  <si>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</si>
  <si>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</si>
  <si>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</si>
  <si>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</si>
  <si>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</si>
  <si>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</si>
  <si>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</si>
  <si>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</si>
  <si>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</si>
  <si>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</si>
  <si>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</si>
  <si>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</si>
  <si>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</si>
  <si>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</si>
  <si>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</si>
  <si>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</si>
  <si>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</si>
  <si>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</si>
  <si>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</si>
  <si>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</si>
  <si>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</si>
  <si>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</si>
  <si>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</si>
  <si>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</si>
  <si>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</si>
  <si>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</si>
  <si>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</si>
  <si>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</si>
  <si>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</si>
  <si>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</si>
  <si>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</si>
  <si>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</si>
  <si>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</si>
  <si>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</si>
  <si>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</si>
  <si>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</si>
  <si>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</si>
  <si>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</si>
  <si>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</si>
  <si>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</si>
  <si>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</si>
  <si>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</si>
  <si>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</si>
  <si>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</si>
  <si>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</si>
  <si>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</si>
  <si>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</si>
  <si>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</si>
  <si>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</si>
  <si>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</si>
  <si>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</si>
  <si>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</si>
  <si>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</si>
  <si>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</si>
  <si>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</si>
  <si>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</si>
  <si>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</si>
  <si>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</si>
  <si>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</si>
  <si>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</si>
  <si>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</si>
  <si>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</si>
  <si>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</si>
  <si>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</si>
  <si>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</si>
  <si>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</si>
  <si>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</si>
  <si>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</si>
  <si>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</si>
  <si>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</si>
  <si>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</si>
  <si>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</si>
  <si>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</si>
  <si>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</si>
  <si>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</si>
  <si>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</si>
  <si>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</si>
  <si>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</si>
  <si>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</si>
  <si>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</si>
  <si>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</si>
  <si>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</si>
  <si>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</si>
  <si>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</si>
  <si>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</si>
  <si>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</si>
  <si>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</si>
  <si>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</si>
  <si>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</si>
  <si>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</si>
  <si>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</si>
  <si>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</si>
  <si>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</si>
  <si>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</si>
  <si>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</si>
  <si>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</si>
  <si>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</si>
  <si>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</si>
  <si>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</si>
  <si>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</si>
  <si>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</si>
  <si>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</si>
  <si>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</si>
  <si>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</si>
  <si>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</si>
  <si>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</si>
  <si>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</si>
  <si>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</si>
  <si>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</si>
  <si>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</si>
  <si>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</si>
  <si>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</si>
  <si>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</si>
  <si>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</si>
  <si>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</si>
  <si>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</si>
  <si>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</si>
  <si>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</si>
  <si>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</si>
  <si>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</si>
  <si>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</si>
  <si>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</si>
  <si>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</si>
  <si>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</si>
  <si>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</si>
  <si>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</si>
  <si>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</si>
  <si>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</si>
  <si>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</si>
  <si>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</si>
  <si>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</si>
  <si>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</si>
  <si>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</si>
  <si>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</si>
  <si>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</si>
  <si>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</si>
  <si>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</si>
  <si>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</si>
  <si>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</si>
  <si>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</si>
  <si>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</si>
  <si>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</si>
  <si>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</si>
  <si>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</si>
  <si>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</si>
  <si>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</si>
  <si>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</si>
  <si>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</si>
  <si>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</si>
  <si>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</si>
  <si>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</si>
  <si>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</si>
  <si>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</si>
  <si>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</si>
  <si>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</si>
  <si>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</si>
  <si>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</si>
  <si>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</si>
  <si>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</si>
  <si>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</si>
  <si>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</si>
  <si>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</si>
  <si>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</si>
  <si>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</si>
  <si>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</si>
  <si>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</si>
  <si>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</si>
  <si>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</si>
  <si>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</si>
  <si>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</si>
  <si>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</si>
  <si>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</si>
  <si>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</si>
  <si>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</si>
  <si>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</si>
  <si>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</si>
  <si>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</si>
  <si>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</si>
  <si>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</si>
  <si>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</si>
  <si>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</si>
  <si>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</si>
  <si>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</si>
  <si>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</si>
  <si>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</si>
  <si>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</si>
  <si>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</si>
  <si>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</si>
  <si>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</si>
  <si>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</si>
  <si>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</si>
  <si>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</si>
  <si>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</si>
  <si>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</si>
  <si>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</si>
  <si>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</si>
  <si>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</si>
  <si>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</si>
  <si>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</si>
  <si>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</si>
  <si>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</si>
  <si>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</si>
  <si>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</si>
  <si>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</si>
  <si>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</si>
  <si>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</si>
  <si>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</si>
  <si>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</si>
  <si>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</si>
  <si>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</si>
  <si>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</si>
  <si>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</si>
  <si>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</si>
  <si>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</si>
  <si>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</si>
  <si>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</si>
  <si>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</si>
  <si>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</si>
  <si>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</si>
  <si>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</si>
  <si>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</si>
  <si>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</si>
  <si>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</si>
  <si>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</si>
  <si>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</si>
  <si>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</si>
  <si>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</si>
  <si>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</si>
  <si>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</si>
  <si>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</si>
  <si>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</si>
  <si>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</si>
  <si>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</si>
  <si>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</si>
  <si>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</si>
  <si>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</si>
  <si>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</si>
  <si>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</si>
  <si>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</si>
  <si>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</si>
  <si>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</si>
  <si>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</si>
  <si>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</si>
  <si>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</si>
  <si>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</si>
  <si>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</si>
  <si>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</si>
  <si>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</si>
  <si>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</si>
  <si>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</si>
  <si>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</si>
  <si>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</si>
  <si>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</si>
  <si>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</si>
  <si>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</si>
  <si>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</si>
  <si>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</si>
  <si>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</si>
  <si>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</si>
  <si>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</si>
  <si>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</si>
  <si>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</si>
  <si>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</si>
  <si>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</si>
  <si>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</si>
  <si>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</si>
  <si>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</si>
  <si>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</si>
  <si>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</si>
  <si>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</si>
  <si>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</si>
  <si>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</si>
  <si>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</si>
  <si>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</si>
  <si>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</si>
  <si>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</si>
  <si>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</si>
  <si>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</si>
  <si>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</si>
  <si>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</si>
  <si>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</si>
  <si>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</si>
  <si>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</si>
  <si>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</si>
  <si>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</si>
  <si>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</si>
  <si>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</si>
  <si>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</si>
  <si>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</si>
  <si>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</si>
  <si>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</si>
  <si>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</si>
  <si>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</si>
  <si>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</si>
  <si>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</si>
  <si>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</si>
  <si>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</si>
  <si>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</si>
  <si>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</si>
  <si>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</si>
  <si>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</si>
  <si>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</si>
  <si>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</si>
  <si>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</si>
  <si>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</si>
  <si>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</si>
  <si>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</si>
  <si>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</si>
  <si>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</si>
  <si>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</si>
  <si>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</si>
  <si>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</si>
  <si>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</si>
  <si>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</si>
  <si>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</si>
  <si>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</si>
  <si>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</si>
  <si>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</si>
  <si>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</si>
  <si>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</si>
  <si>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</si>
  <si>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</si>
  <si>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</si>
  <si>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</si>
  <si>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</si>
  <si>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</si>
  <si>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</si>
  <si>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</si>
  <si>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</si>
  <si>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</si>
  <si>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</si>
  <si>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</si>
  <si>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</si>
  <si>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</si>
  <si>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</si>
  <si>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</si>
  <si>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</si>
  <si>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</si>
  <si>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</si>
  <si>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</si>
  <si>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</si>
  <si>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</si>
  <si>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</si>
  <si>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</si>
  <si>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</si>
  <si>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</si>
  <si>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</si>
  <si>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</si>
  <si>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</si>
  <si>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</si>
  <si>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</si>
  <si>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</si>
  <si>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</si>
  <si>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</si>
  <si>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</si>
  <si>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</si>
  <si>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</si>
  <si>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</si>
  <si>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</si>
  <si>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</si>
  <si>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</si>
  <si>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</si>
  <si>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</si>
  <si>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</si>
  <si>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</si>
  <si>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</si>
  <si>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</si>
  <si>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</si>
  <si>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</si>
  <si>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</si>
  <si>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</si>
  <si>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</si>
  <si>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</si>
  <si>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</si>
  <si>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</si>
  <si>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</si>
  <si>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</si>
  <si>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</si>
  <si>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</si>
  <si>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</si>
  <si>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</si>
  <si>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</si>
  <si>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</si>
  <si>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</si>
  <si>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</si>
  <si>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</si>
  <si>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</si>
  <si>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</si>
  <si>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</si>
  <si>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</si>
  <si>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</si>
  <si>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</si>
  <si>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</si>
  <si>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</si>
  <si>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</si>
  <si>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</si>
  <si>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</si>
  <si>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</si>
  <si>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</si>
  <si>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</si>
  <si>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</si>
  <si>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</si>
  <si>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</si>
  <si>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</si>
  <si>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</si>
  <si>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</si>
  <si>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</si>
  <si>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</si>
  <si>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</si>
  <si>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</si>
  <si>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</si>
  <si>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</si>
  <si>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</si>
  <si>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</si>
  <si>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</si>
  <si>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</si>
  <si>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</si>
  <si>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</si>
  <si>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</si>
  <si>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</si>
  <si>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</si>
  <si>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</si>
  <si>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</si>
  <si>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</si>
  <si>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</si>
  <si>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</si>
  <si>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</si>
  <si>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</si>
  <si>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</si>
  <si>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</si>
  <si>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</si>
  <si>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</si>
  <si>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</si>
  <si>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</si>
  <si>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</si>
  <si>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</si>
  <si>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</si>
  <si>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</si>
  <si>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</si>
  <si>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</si>
  <si>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</si>
  <si>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</si>
  <si>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</si>
  <si>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</si>
  <si>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</si>
  <si>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</si>
  <si>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</si>
  <si>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</si>
  <si>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</si>
  <si>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</si>
  <si>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</si>
  <si>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</si>
  <si>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</si>
  <si>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</si>
  <si>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</si>
  <si>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</si>
  <si>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</si>
  <si>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</si>
  <si>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</si>
  <si>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</si>
  <si>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</si>
  <si>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</si>
  <si>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</si>
  <si>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</si>
  <si>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</si>
  <si>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</si>
  <si>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</si>
  <si>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</si>
  <si>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</si>
  <si>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</si>
  <si>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</si>
  <si>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</si>
  <si>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</si>
  <si>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</si>
  <si>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</si>
  <si>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</si>
  <si>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</si>
  <si>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</si>
  <si>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</si>
  <si>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</si>
  <si>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</si>
  <si>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</si>
  <si>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</si>
  <si>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</si>
  <si>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</si>
  <si>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</si>
  <si>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</si>
  <si>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</si>
  <si>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</si>
  <si>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</si>
  <si>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</si>
  <si>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</si>
  <si>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</si>
  <si>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</si>
  <si>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</si>
  <si>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</si>
  <si>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</si>
  <si>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</si>
  <si>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</si>
  <si>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</si>
  <si>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</si>
  <si>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</si>
  <si>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</si>
  <si>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</si>
  <si>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</si>
  <si>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</si>
  <si>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</si>
  <si>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</si>
  <si>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</si>
  <si>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</si>
  <si>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</si>
  <si>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</si>
  <si>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</si>
  <si>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</si>
  <si>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</si>
  <si>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</si>
  <si>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</si>
  <si>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</si>
  <si>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</si>
  <si>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</si>
  <si>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</si>
  <si>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</si>
  <si>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</si>
  <si>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</si>
  <si>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</si>
  <si>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</si>
  <si>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</si>
  <si>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</si>
  <si>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</si>
  <si>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</si>
  <si>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</si>
  <si>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</si>
  <si>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</si>
  <si>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</si>
  <si>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</si>
  <si>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</si>
  <si>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</si>
  <si>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</si>
  <si>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</si>
  <si>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</si>
  <si>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</si>
  <si>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</si>
  <si>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</si>
  <si>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</si>
  <si>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</si>
  <si>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</si>
  <si>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</si>
  <si>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</si>
  <si>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</si>
  <si>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</si>
  <si>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</si>
  <si>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</si>
  <si>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</si>
  <si>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</si>
  <si>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</si>
  <si>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</si>
  <si>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</si>
  <si>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</si>
  <si>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</si>
  <si>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</si>
  <si>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</si>
  <si>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</si>
  <si>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</si>
  <si>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</si>
  <si>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</si>
  <si>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</si>
  <si>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</si>
  <si>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</si>
  <si>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</si>
  <si>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</si>
  <si>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</si>
  <si>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</si>
  <si>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</si>
  <si>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</si>
  <si>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</si>
  <si>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</si>
  <si>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</si>
  <si>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</si>
  <si>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</si>
  <si>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</si>
  <si>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</si>
  <si>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</si>
  <si>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</si>
  <si>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</si>
  <si>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</si>
  <si>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</si>
  <si>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</si>
  <si>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</si>
  <si>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</si>
  <si>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</si>
  <si>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</si>
  <si>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</si>
  <si>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</si>
  <si>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</si>
  <si>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</si>
  <si>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</si>
  <si>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</si>
  <si>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</si>
  <si>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</si>
  <si>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</si>
  <si>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</si>
  <si>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</si>
  <si>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</si>
  <si>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</si>
  <si>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</si>
  <si>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</si>
  <si>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</si>
  <si>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</si>
  <si>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</si>
  <si>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</si>
  <si>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</si>
  <si>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</si>
  <si>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</si>
  <si>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</si>
  <si>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</si>
  <si>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</si>
  <si>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</si>
  <si>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</si>
  <si>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</si>
  <si>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</si>
  <si>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</si>
  <si>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</si>
  <si>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</si>
  <si>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</si>
  <si>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</si>
  <si>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</si>
  <si>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</si>
  <si>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</si>
  <si>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</si>
  <si>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</si>
  <si>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</si>
  <si>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</si>
  <si>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</si>
  <si>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</si>
  <si>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</si>
  <si>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</si>
  <si>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</si>
  <si>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</si>
  <si>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</si>
  <si>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</si>
  <si>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</si>
  <si>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</si>
  <si>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</si>
  <si>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</si>
  <si>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</si>
  <si>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</si>
  <si>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</si>
  <si>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</si>
  <si>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</si>
  <si>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</si>
  <si>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</si>
  <si>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</si>
  <si>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</si>
  <si>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</si>
  <si>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</si>
  <si>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</si>
  <si>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</si>
  <si>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</si>
  <si>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</si>
  <si>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</si>
  <si>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</si>
  <si>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</si>
  <si>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</si>
  <si>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</si>
  <si>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</si>
  <si>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</si>
  <si>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</si>
  <si>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</si>
  <si>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</si>
  <si>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</si>
  <si>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</si>
  <si>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</si>
  <si>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</si>
  <si>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</si>
  <si>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</si>
  <si>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</si>
  <si>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</si>
  <si>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</si>
  <si>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</si>
  <si>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</si>
  <si>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</si>
  <si>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</si>
  <si>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</si>
  <si>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</si>
  <si>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</si>
  <si>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</si>
  <si>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</si>
  <si>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</si>
  <si>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</si>
  <si>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</si>
  <si>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</si>
  <si>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</si>
  <si>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</si>
  <si>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</si>
  <si>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</si>
  <si>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</si>
  <si>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</si>
  <si>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</si>
  <si>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</si>
  <si>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</si>
  <si>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</si>
  <si>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</si>
  <si>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</si>
  <si>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</si>
  <si>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</si>
  <si>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</si>
  <si>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</si>
  <si>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</si>
  <si>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</si>
  <si>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</si>
  <si>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</si>
  <si>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</si>
  <si>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</si>
  <si>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</si>
  <si>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</si>
  <si>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</si>
  <si>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</si>
  <si>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</si>
  <si>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</si>
  <si>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</si>
  <si>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</si>
  <si>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</si>
  <si>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</si>
  <si>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</si>
  <si>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</si>
  <si>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</si>
  <si>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</si>
  <si>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</si>
  <si>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</si>
  <si>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</si>
  <si>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</si>
  <si>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</si>
  <si>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</si>
  <si>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</si>
  <si>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</si>
  <si>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</si>
  <si>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</si>
  <si>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</si>
  <si>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</si>
  <si>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</si>
  <si>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</si>
  <si>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</si>
  <si>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</si>
  <si>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</si>
  <si>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</si>
  <si>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</si>
  <si>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</si>
  <si>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</si>
  <si>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</si>
  <si>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</si>
  <si>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</si>
  <si>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</si>
  <si>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</si>
  <si>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</si>
  <si>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</si>
  <si>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</si>
  <si>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</si>
  <si>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</si>
  <si>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</si>
  <si>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</si>
  <si>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</si>
  <si>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</si>
  <si>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</si>
  <si>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</si>
  <si>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</si>
  <si>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</si>
  <si>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</si>
  <si>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</si>
  <si>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</si>
  <si>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</si>
  <si>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</si>
  <si>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</si>
  <si>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</si>
  <si>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</si>
  <si>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</si>
  <si>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</si>
  <si>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</si>
  <si>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</si>
  <si>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</si>
  <si>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</si>
  <si>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</si>
  <si>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</si>
  <si>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</si>
  <si>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</si>
  <si>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</si>
  <si>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</si>
  <si>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</si>
  <si>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</si>
  <si>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</si>
  <si>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</si>
  <si>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</si>
  <si>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</si>
  <si>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</si>
  <si>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</si>
  <si>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</si>
  <si>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</si>
  <si>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</si>
  <si>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</si>
  <si>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</si>
  <si>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</si>
  <si>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</si>
  <si>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</si>
  <si>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</si>
  <si>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</si>
  <si>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</si>
  <si>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</si>
  <si>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</si>
  <si>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</si>
  <si>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</si>
  <si>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</si>
  <si>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</si>
  <si>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</si>
  <si>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</si>
  <si>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</si>
  <si>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</si>
  <si>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</si>
  <si>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</si>
  <si>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</si>
  <si>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</si>
  <si>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</si>
  <si>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</si>
  <si>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</si>
  <si>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</si>
  <si>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</si>
  <si>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</si>
  <si>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</si>
  <si>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</si>
  <si>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</si>
  <si>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</si>
  <si>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</si>
  <si>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</si>
  <si>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</si>
  <si>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</si>
  <si>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</si>
  <si>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</si>
  <si>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</si>
  <si>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</si>
  <si>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</si>
  <si>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</si>
  <si>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</si>
  <si>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</si>
  <si>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</si>
  <si>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</si>
  <si>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</si>
  <si>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</si>
  <si>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</si>
  <si>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</si>
  <si>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</si>
  <si>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</si>
  <si>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</si>
  <si>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</si>
  <si>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</si>
  <si>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</si>
  <si>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</si>
  <si>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</si>
  <si>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</si>
  <si>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</si>
  <si>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</si>
  <si>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</si>
  <si>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</si>
  <si>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</si>
  <si>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</si>
  <si>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</si>
  <si>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</si>
  <si>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</si>
  <si>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</si>
  <si>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</si>
  <si>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</si>
  <si>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</si>
  <si>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</si>
  <si>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</si>
  <si>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</si>
  <si>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</si>
  <si>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</si>
  <si>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</si>
  <si>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</si>
  <si>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</si>
  <si>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</si>
  <si>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</si>
  <si>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</si>
  <si>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</si>
  <si>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</si>
  <si>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</si>
  <si>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</si>
  <si>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</si>
  <si>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</si>
  <si>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</si>
  <si>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</si>
  <si>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</si>
  <si>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</si>
  <si>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</si>
  <si>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</si>
  <si>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</si>
  <si>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</si>
  <si>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</si>
  <si>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</si>
  <si>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</si>
  <si>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</si>
  <si>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</si>
  <si>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</si>
  <si>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</si>
  <si>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</si>
  <si>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</si>
  <si>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</si>
  <si>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</si>
  <si>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</si>
  <si>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</si>
  <si>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</si>
  <si>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</si>
  <si>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</si>
  <si>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</si>
  <si>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</si>
  <si>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</si>
  <si>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</si>
  <si>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</si>
  <si>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</si>
  <si>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</si>
  <si>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</si>
  <si>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</si>
  <si>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</si>
  <si>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</si>
  <si>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</si>
  <si>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</si>
  <si>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</si>
  <si>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</si>
  <si>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</si>
  <si>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</si>
  <si>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</si>
  <si>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</si>
  <si>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</si>
  <si>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</si>
  <si>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</si>
  <si>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</si>
  <si>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</si>
  <si>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</si>
  <si>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</si>
  <si>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</si>
  <si>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</si>
  <si>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</si>
  <si>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</si>
  <si>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</si>
  <si>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</si>
  <si>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</si>
  <si>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</si>
  <si>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</si>
  <si>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</si>
  <si>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</si>
  <si>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</si>
  <si>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</si>
  <si>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</si>
  <si>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</si>
  <si>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</si>
  <si>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</si>
  <si>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</si>
  <si>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</si>
  <si>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</si>
  <si>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</si>
  <si>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</si>
  <si>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</si>
  <si>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</si>
  <si>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</si>
  <si>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</si>
  <si>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</si>
  <si>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</si>
  <si>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</si>
  <si>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</si>
  <si>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</si>
  <si>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</si>
  <si>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</si>
  <si>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</si>
  <si>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</si>
  <si>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</si>
  <si>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</si>
  <si>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</si>
  <si>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</si>
  <si>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</si>
  <si>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</si>
  <si>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</si>
  <si>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</si>
  <si>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</si>
  <si>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</si>
  <si>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</si>
  <si>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</si>
  <si>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</si>
  <si>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</si>
  <si>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</si>
  <si>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</si>
  <si>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</si>
  <si>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</si>
  <si>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</si>
  <si>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</si>
  <si>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</si>
  <si>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</si>
  <si>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</si>
  <si>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</si>
  <si>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</si>
  <si>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</si>
  <si>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</si>
  <si>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</si>
  <si>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</si>
  <si>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</si>
  <si>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</si>
  <si>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</si>
  <si>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</si>
  <si>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</si>
  <si>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</si>
  <si>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</si>
  <si>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</si>
  <si>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</si>
  <si>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</si>
  <si>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</si>
  <si>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</si>
  <si>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</si>
  <si>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</si>
  <si>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</si>
  <si>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</si>
  <si>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</si>
  <si>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</si>
  <si>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</si>
  <si>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</si>
  <si>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</si>
  <si>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</si>
  <si>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</si>
  <si>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</si>
  <si>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</si>
  <si>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</si>
  <si>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</si>
  <si>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</si>
  <si>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</si>
  <si>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</si>
  <si>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</si>
  <si>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</si>
  <si>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</si>
  <si>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</si>
  <si>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</si>
  <si>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</si>
  <si>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</si>
  <si>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</si>
  <si>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</si>
  <si>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</si>
  <si>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</si>
  <si>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</si>
  <si>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</si>
  <si>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</si>
  <si>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</si>
  <si>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</si>
  <si>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</si>
  <si>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</si>
  <si>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</si>
  <si>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</si>
  <si>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</si>
  <si>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</si>
  <si>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</si>
  <si>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</si>
  <si>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</si>
  <si>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</si>
  <si>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</si>
  <si>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</si>
  <si>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</si>
  <si>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</si>
  <si>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</si>
  <si>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</si>
  <si>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</si>
  <si>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</si>
  <si>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</si>
  <si>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</si>
  <si>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</si>
  <si>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</si>
  <si>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</si>
  <si>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</si>
  <si>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</si>
  <si>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</si>
  <si>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</si>
  <si>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</si>
  <si>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</si>
  <si>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</si>
  <si>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</si>
  <si>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</si>
  <si>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</si>
  <si>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</si>
  <si>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</si>
  <si>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</si>
  <si>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</si>
  <si>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</si>
  <si>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</si>
  <si>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</si>
  <si>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</si>
  <si>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</si>
  <si>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</si>
  <si>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</si>
  <si>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</si>
  <si>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</si>
  <si>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</si>
  <si>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</si>
  <si>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</si>
  <si>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</si>
  <si>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</si>
  <si>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</si>
  <si>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</si>
  <si>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</si>
  <si>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</si>
  <si>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</si>
  <si>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</si>
  <si>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</si>
  <si>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</si>
  <si>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</si>
  <si>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</si>
  <si>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</si>
  <si>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</si>
  <si>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</si>
  <si>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</si>
  <si>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</si>
  <si>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</si>
  <si>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</si>
  <si>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</si>
  <si>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</si>
  <si>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</si>
  <si>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</si>
  <si>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</si>
  <si>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</si>
  <si>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</si>
  <si>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</si>
  <si>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</si>
  <si>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</si>
  <si>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</si>
  <si>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</si>
  <si>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</si>
  <si>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</si>
  <si>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</si>
  <si>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</si>
  <si>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</si>
  <si>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</si>
  <si>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</si>
  <si>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</si>
  <si>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</si>
  <si>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</si>
  <si>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</si>
  <si>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</si>
  <si>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</si>
  <si>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</si>
  <si>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</si>
  <si>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</si>
  <si>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</si>
  <si>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</si>
  <si>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</si>
  <si>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</si>
  <si>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</si>
  <si>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</si>
  <si>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</si>
  <si>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</si>
  <si>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</si>
  <si>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</si>
  <si>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</si>
  <si>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</si>
  <si>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</si>
  <si>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</si>
  <si>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</si>
  <si>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</si>
  <si>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</si>
  <si>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</si>
  <si>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</si>
  <si>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</si>
  <si>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</si>
  <si>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</si>
  <si>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</si>
  <si>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</si>
  <si>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</si>
  <si>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</si>
  <si>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</si>
  <si>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</si>
  <si>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</si>
  <si>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</si>
  <si>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</si>
  <si>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</si>
  <si>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</si>
  <si>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</si>
  <si>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</si>
  <si>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</si>
  <si>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</si>
  <si>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</si>
  <si>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</si>
  <si>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</si>
  <si>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</si>
  <si>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</si>
  <si>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</si>
  <si>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</si>
  <si>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</si>
  <si>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</si>
  <si>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</si>
  <si>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</si>
  <si>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</si>
  <si>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</si>
  <si>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</si>
  <si>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</si>
  <si>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</si>
  <si>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</si>
  <si>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</si>
  <si>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</si>
  <si>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</si>
  <si>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</si>
  <si>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</si>
  <si>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</si>
  <si>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</si>
  <si>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</si>
  <si>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</si>
  <si>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</si>
  <si>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</si>
  <si>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</si>
  <si>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</si>
  <si>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</si>
  <si>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</si>
  <si>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</si>
  <si>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</si>
  <si>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</si>
  <si>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</si>
  <si>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</si>
  <si>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</si>
  <si>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</si>
  <si>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</si>
  <si>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</si>
  <si>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</si>
  <si>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</si>
  <si>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</si>
  <si>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</si>
  <si>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</si>
  <si>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</si>
  <si>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</si>
  <si>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</si>
  <si>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</si>
  <si>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</si>
  <si>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</si>
  <si>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</si>
  <si>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</si>
  <si>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</si>
  <si>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</si>
  <si>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</si>
  <si>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</si>
  <si>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</si>
  <si>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</si>
  <si>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</si>
  <si>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</si>
  <si>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</si>
  <si>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</si>
  <si>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</si>
  <si>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</si>
  <si>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</si>
  <si>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</si>
  <si>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</si>
  <si>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</si>
  <si>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</si>
  <si>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</si>
  <si>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</si>
  <si>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</si>
  <si>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</si>
  <si>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</si>
  <si>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</si>
  <si>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</si>
  <si>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</si>
  <si>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</si>
  <si>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</si>
  <si>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</si>
  <si>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</si>
  <si>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</si>
  <si>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</si>
  <si>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</si>
  <si>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</si>
  <si>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</si>
  <si>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</si>
  <si>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</si>
  <si>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</si>
  <si>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</si>
  <si>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</si>
  <si>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</si>
  <si>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</si>
  <si>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</si>
  <si>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</si>
  <si>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</si>
  <si>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</si>
  <si>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</si>
  <si>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</si>
  <si>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</si>
  <si>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</si>
  <si>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</si>
  <si>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</si>
  <si>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</si>
  <si>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</si>
  <si>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</si>
  <si>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</si>
  <si>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</si>
  <si>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</si>
  <si>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</si>
  <si>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</si>
  <si>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</si>
  <si>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</si>
  <si>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</si>
  <si>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</si>
  <si>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</si>
  <si>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</si>
  <si>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</si>
  <si>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</si>
  <si>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</si>
  <si>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</si>
  <si>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</si>
  <si>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</si>
  <si>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</si>
  <si>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</si>
  <si>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</si>
  <si>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</si>
  <si>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</si>
  <si>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</si>
  <si>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</si>
  <si>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</si>
  <si>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</si>
  <si>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</si>
  <si>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</si>
  <si>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</si>
  <si>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</si>
  <si>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</si>
  <si>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</si>
  <si>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</si>
  <si>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</si>
  <si>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</si>
  <si>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</si>
  <si>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</si>
  <si>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</si>
  <si>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</si>
  <si>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</si>
  <si>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</si>
  <si>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</si>
  <si>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</si>
  <si>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</si>
  <si>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</si>
  <si>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</si>
  <si>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</si>
  <si>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</si>
  <si>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</si>
  <si>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</si>
  <si>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</si>
  <si>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</si>
  <si>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</si>
  <si>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</si>
  <si>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</si>
  <si>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</si>
  <si>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</si>
  <si>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</si>
  <si>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</si>
  <si>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</si>
  <si>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</si>
  <si>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</si>
  <si>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</si>
  <si>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</si>
  <si>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</si>
  <si>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</si>
  <si>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</si>
  <si>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</si>
  <si>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</si>
  <si>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</si>
  <si>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</si>
  <si>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</si>
  <si>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</si>
  <si>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</si>
  <si>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</si>
  <si>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</si>
  <si>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</si>
  <si>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</si>
  <si>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</si>
  <si>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</si>
  <si>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</si>
  <si>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</si>
  <si>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</si>
  <si>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</si>
  <si>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</si>
  <si>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</si>
  <si>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</si>
  <si>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</si>
  <si>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</si>
  <si>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</si>
  <si>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</si>
  <si>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</si>
  <si>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</si>
  <si>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</si>
  <si>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</si>
  <si>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</si>
  <si>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</si>
  <si>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</si>
  <si>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</si>
  <si>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</si>
  <si>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</si>
  <si>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</si>
  <si>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</si>
  <si>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</si>
  <si>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</si>
  <si>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</si>
  <si>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</si>
  <si>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</si>
  <si>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</si>
  <si>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</si>
  <si>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</si>
  <si>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</si>
  <si>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</si>
  <si>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</si>
  <si>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</si>
  <si>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</si>
  <si>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</si>
  <si>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</si>
  <si>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</si>
  <si>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</si>
  <si>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</si>
  <si>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</si>
  <si>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</si>
  <si>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</si>
  <si>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</si>
  <si>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</si>
  <si>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</si>
  <si>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</si>
  <si>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</si>
  <si>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</si>
  <si>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</si>
  <si>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</si>
  <si>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</si>
  <si>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</si>
  <si>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</si>
  <si>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</si>
  <si>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</si>
  <si>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</si>
  <si>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</si>
  <si>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</si>
  <si>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</si>
  <si>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</si>
  <si>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</si>
  <si>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</si>
  <si>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</si>
  <si>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</si>
  <si>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</si>
  <si>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</si>
  <si>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</si>
  <si>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</si>
  <si>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</si>
  <si>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</si>
  <si>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</si>
  <si>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</si>
  <si>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</si>
  <si>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</si>
  <si>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</si>
  <si>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</si>
  <si>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</si>
  <si>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</si>
  <si>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</si>
  <si>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</si>
  <si>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</si>
  <si>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</si>
  <si>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</si>
  <si>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</si>
  <si>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</si>
  <si>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</si>
  <si>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</si>
  <si>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</si>
  <si>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</si>
  <si>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</si>
  <si>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</si>
  <si>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</si>
  <si>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</si>
  <si>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</si>
  <si>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</si>
  <si>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</si>
  <si>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</si>
  <si>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</si>
  <si>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</si>
  <si>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</si>
  <si>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</si>
  <si>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</si>
  <si>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</si>
  <si>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</si>
  <si>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</si>
  <si>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</si>
  <si>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</si>
  <si>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</si>
  <si>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</si>
  <si>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</si>
  <si>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</si>
  <si>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</si>
  <si>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</si>
  <si>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</si>
  <si>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</si>
  <si>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</si>
  <si>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</si>
  <si>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</si>
  <si>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</si>
  <si>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</si>
  <si>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</si>
  <si>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</si>
  <si>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</si>
  <si>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</si>
  <si>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</si>
  <si>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</si>
  <si>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</si>
  <si>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</si>
  <si>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</si>
  <si>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</si>
  <si>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</si>
  <si>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</si>
  <si>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</si>
  <si>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</si>
  <si>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</si>
  <si>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</si>
  <si>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</si>
  <si>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</si>
  <si>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</si>
  <si>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</si>
  <si>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</si>
  <si>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</si>
  <si>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</si>
  <si>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</si>
  <si>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</si>
  <si>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</si>
  <si>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</si>
  <si>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</si>
  <si>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</si>
  <si>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</si>
  <si>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</si>
  <si>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</si>
  <si>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</si>
  <si>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</si>
  <si>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</si>
  <si>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</si>
  <si>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</si>
  <si>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</si>
  <si>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</si>
  <si>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</si>
  <si>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</si>
  <si>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</si>
  <si>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</si>
  <si>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</si>
  <si>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</si>
  <si>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</si>
  <si>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</si>
  <si>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</si>
  <si>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</si>
  <si>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</si>
  <si>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</si>
  <si>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</si>
  <si>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</si>
  <si>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</si>
  <si>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</si>
  <si>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</si>
  <si>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</si>
  <si>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</si>
  <si>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</si>
  <si>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</si>
  <si>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</si>
  <si>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</si>
  <si>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</si>
  <si>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</si>
  <si>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</si>
  <si>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</si>
  <si>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</si>
  <si>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</si>
  <si>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</si>
  <si>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</si>
  <si>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</si>
  <si>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</si>
  <si>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</si>
  <si>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</si>
  <si>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</si>
  <si>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</si>
  <si>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</si>
  <si>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</si>
  <si>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</si>
  <si>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</si>
  <si>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</si>
  <si>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</si>
  <si>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</si>
  <si>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</si>
  <si>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</si>
  <si>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</si>
  <si>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</si>
  <si>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</si>
  <si>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</si>
  <si>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</si>
  <si>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</si>
  <si>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</si>
  <si>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</si>
  <si>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</si>
  <si>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</si>
  <si>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</si>
  <si>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</si>
  <si>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</si>
  <si>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</si>
  <si>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</si>
  <si>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</si>
  <si>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</si>
  <si>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</si>
  <si>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</si>
  <si>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</si>
  <si>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</si>
  <si>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</si>
  <si>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</si>
  <si>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</si>
  <si>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</si>
  <si>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</si>
  <si>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</si>
  <si>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</si>
  <si>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</si>
  <si>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</si>
  <si>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</si>
  <si>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</si>
  <si>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</si>
  <si>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</si>
  <si>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</si>
  <si>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</si>
  <si>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</si>
  <si>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</si>
  <si>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</si>
  <si>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</si>
  <si>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</si>
  <si>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</si>
  <si>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</si>
  <si>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</si>
  <si>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</si>
  <si>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</si>
  <si>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</si>
  <si>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</si>
  <si>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</si>
  <si>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</si>
  <si>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</si>
  <si>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</si>
  <si>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</si>
  <si>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</si>
  <si>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</si>
  <si>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</si>
  <si>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</si>
  <si>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</si>
  <si>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</si>
  <si>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</si>
  <si>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</si>
  <si>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</si>
  <si>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</si>
  <si>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</si>
  <si>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</si>
  <si>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</si>
  <si>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</si>
  <si>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</si>
  <si>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</si>
  <si>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</si>
  <si>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</si>
  <si>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</si>
  <si>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</si>
  <si>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</si>
  <si>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</si>
  <si>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</si>
  <si>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</si>
  <si>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</si>
  <si>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</si>
  <si>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</si>
  <si>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</si>
  <si>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</si>
  <si>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</si>
  <si>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</si>
  <si>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</si>
  <si>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</si>
  <si>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</si>
  <si>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</si>
  <si>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</si>
  <si>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</si>
  <si>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</si>
  <si>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</si>
  <si>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</si>
  <si>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</si>
  <si>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</si>
  <si>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</si>
  <si>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</si>
  <si>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</si>
  <si>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</si>
  <si>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</si>
  <si>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</si>
  <si>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</si>
  <si>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</si>
  <si>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</si>
  <si>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</si>
  <si>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</si>
  <si>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</si>
  <si>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</si>
  <si>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</si>
  <si>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</si>
  <si>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</si>
  <si>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</si>
  <si>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</si>
  <si>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</si>
  <si>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</si>
  <si>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</si>
  <si>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</si>
  <si>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</si>
  <si>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</si>
  <si>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</si>
  <si>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</si>
  <si>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</si>
  <si>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</si>
  <si>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</si>
  <si>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</si>
  <si>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</si>
  <si>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</si>
  <si>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</si>
  <si>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</si>
  <si>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</si>
  <si>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</si>
  <si>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</si>
  <si>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</si>
  <si>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</si>
  <si>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</si>
  <si>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</si>
  <si>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</si>
  <si>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</si>
  <si>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</si>
  <si>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</si>
  <si>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</si>
  <si>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</si>
  <si>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</si>
  <si>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</si>
  <si>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</si>
  <si>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</si>
  <si>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</si>
  <si>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</si>
  <si>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</si>
  <si>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</si>
  <si>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</si>
  <si>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</si>
  <si>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</si>
  <si>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</si>
  <si>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</si>
  <si>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</si>
  <si>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</si>
  <si>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</si>
  <si>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</si>
  <si>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</si>
  <si>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</si>
  <si>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</si>
  <si>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</si>
  <si>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</si>
  <si>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</si>
  <si>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</si>
  <si>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</si>
  <si>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</si>
  <si>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</si>
  <si>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</si>
  <si>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</si>
  <si>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</si>
  <si>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</si>
  <si>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</si>
  <si>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</si>
  <si>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</si>
  <si>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</si>
  <si>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</si>
  <si>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</si>
  <si>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</si>
  <si>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</si>
  <si>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</si>
  <si>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</si>
  <si>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</si>
  <si>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</si>
  <si>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</si>
  <si>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</si>
  <si>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</si>
  <si>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</si>
  <si>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</si>
  <si>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</si>
  <si>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</si>
  <si>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</si>
  <si>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</si>
  <si>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</si>
  <si>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</si>
  <si>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</si>
  <si>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</si>
  <si>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</si>
  <si>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</si>
  <si>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</si>
  <si>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</si>
  <si>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</si>
  <si>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</si>
  <si>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</si>
  <si>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</si>
  <si>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</si>
  <si>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</si>
  <si>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</si>
  <si>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</si>
  <si>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</si>
  <si>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</si>
  <si>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</si>
  <si>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</si>
  <si>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</si>
  <si>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</si>
  <si>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</si>
  <si>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</si>
  <si>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</si>
  <si>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</si>
  <si>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</si>
  <si>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</si>
  <si>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</si>
  <si>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</si>
  <si>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</si>
  <si>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</si>
  <si>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</si>
  <si>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</si>
  <si>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</si>
  <si>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</si>
  <si>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</si>
  <si>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</si>
  <si>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</si>
  <si>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</si>
  <si>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</si>
  <si>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</si>
  <si>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</si>
  <si>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</si>
  <si>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</si>
  <si>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</si>
  <si>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</si>
  <si>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</si>
  <si>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</si>
  <si>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</si>
  <si>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</si>
  <si>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</si>
  <si>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</si>
  <si>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</si>
  <si>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</si>
  <si>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</si>
  <si>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</si>
  <si>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</si>
  <si>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</si>
  <si>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</si>
  <si>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</si>
  <si>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</si>
  <si>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</si>
  <si>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</si>
  <si>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</si>
  <si>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</si>
  <si>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</si>
  <si>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</si>
  <si>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</si>
  <si>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</si>
  <si>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</si>
  <si>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</si>
  <si>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</si>
  <si>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</si>
  <si>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</si>
  <si>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</si>
  <si>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</si>
  <si>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</si>
  <si>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</si>
  <si>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</si>
  <si>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</si>
  <si>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</si>
  <si>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</si>
  <si>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</si>
  <si>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</si>
  <si>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</si>
  <si>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</si>
  <si>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</si>
  <si>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</si>
  <si>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</si>
  <si>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</si>
  <si>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</si>
  <si>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</si>
  <si>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</si>
  <si>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</si>
  <si>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</si>
  <si>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</si>
  <si>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</si>
  <si>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</si>
  <si>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</si>
  <si>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</si>
  <si>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</si>
  <si>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</si>
  <si>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</si>
  <si>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</si>
  <si>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</si>
  <si>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</si>
  <si>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</si>
  <si>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</si>
  <si>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</si>
  <si>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</si>
  <si>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</si>
  <si>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</si>
  <si>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</si>
  <si>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</si>
  <si>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</si>
  <si>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</si>
  <si>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</si>
  <si>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</si>
  <si>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</si>
  <si>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</si>
  <si>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</si>
  <si>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</si>
  <si>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</si>
  <si>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</si>
  <si>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</si>
  <si>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</si>
  <si>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</si>
  <si>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</si>
  <si>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</si>
  <si>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</si>
  <si>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</si>
  <si>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</si>
  <si>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</si>
  <si>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</si>
  <si>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</si>
  <si>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</si>
  <si>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</si>
  <si>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</si>
  <si>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</si>
  <si>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</si>
  <si>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</si>
  <si>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</si>
  <si>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</si>
  <si>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</si>
  <si>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</si>
  <si>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</si>
  <si>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</si>
  <si>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</si>
  <si>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</si>
  <si>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</si>
  <si>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</si>
  <si>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</si>
  <si>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</si>
  <si>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</si>
  <si>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</si>
  <si>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</si>
  <si>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</si>
  <si>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</si>
  <si>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</si>
  <si>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</si>
  <si>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</si>
  <si>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</si>
  <si>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</si>
  <si>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</si>
  <si>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</si>
  <si>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</si>
  <si>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</si>
  <si>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</si>
  <si>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</si>
  <si>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</si>
  <si>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</si>
  <si>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</si>
  <si>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</si>
  <si>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</si>
  <si>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</si>
  <si>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</si>
  <si>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</si>
  <si>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</si>
  <si>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</si>
  <si>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</si>
  <si>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</si>
  <si>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</si>
  <si>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</si>
  <si>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</si>
  <si>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</si>
  <si>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</si>
  <si>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</si>
  <si>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</si>
  <si>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</si>
  <si>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</si>
  <si>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</si>
  <si>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</si>
  <si>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</si>
  <si>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</si>
  <si>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</si>
  <si>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</si>
  <si>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</si>
  <si>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</si>
  <si>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</si>
  <si>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</si>
  <si>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</si>
  <si>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</si>
  <si>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</si>
  <si>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</si>
  <si>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</si>
  <si>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</si>
  <si>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</si>
  <si>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</si>
  <si>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</si>
  <si>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</si>
  <si>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</si>
  <si>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</si>
  <si>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</si>
  <si>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</si>
  <si>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</si>
  <si>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</si>
  <si>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</si>
  <si>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</si>
  <si>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</si>
  <si>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</si>
  <si>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</si>
  <si>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</si>
  <si>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</si>
  <si>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</si>
  <si>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</si>
  <si>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</si>
  <si>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</si>
  <si>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</si>
  <si>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</si>
  <si>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</si>
  <si>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</si>
  <si>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</si>
  <si>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</si>
  <si>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</si>
  <si>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</si>
  <si>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</si>
  <si>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</si>
  <si>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</si>
  <si>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</si>
  <si>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</si>
  <si>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</si>
  <si>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</si>
  <si>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</si>
  <si>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</si>
  <si>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</si>
  <si>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</si>
  <si>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</si>
  <si>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</si>
  <si>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</si>
  <si>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</si>
  <si>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</si>
  <si>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</si>
  <si>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</si>
  <si>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</si>
  <si>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</si>
  <si>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</si>
  <si>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</si>
  <si>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</si>
  <si>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</si>
  <si>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</si>
  <si>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</si>
  <si>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</si>
  <si>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</si>
  <si>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</si>
  <si>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</si>
  <si>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</si>
  <si>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</si>
  <si>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</si>
  <si>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</si>
  <si>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</si>
  <si>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</si>
  <si>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</si>
  <si>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</si>
  <si>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</si>
  <si>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</si>
  <si>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</si>
  <si>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</si>
  <si>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</si>
  <si>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</si>
  <si>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</si>
  <si>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</si>
  <si>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</si>
  <si>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</si>
  <si>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</si>
  <si>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</si>
  <si>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</si>
  <si>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</si>
  <si>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</si>
  <si>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</si>
  <si>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</si>
  <si>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</si>
  <si>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</si>
  <si>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</si>
  <si>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</si>
  <si>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</si>
  <si>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</si>
  <si>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</si>
  <si>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</si>
  <si>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</si>
  <si>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</si>
  <si>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</si>
  <si>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</si>
  <si>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</si>
  <si>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</si>
  <si>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</si>
  <si>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</si>
  <si>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</si>
  <si>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</si>
  <si>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</si>
  <si>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</si>
  <si>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</si>
  <si>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</si>
  <si>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</si>
  <si>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</si>
  <si>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</si>
  <si>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</si>
  <si>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</si>
  <si>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</si>
  <si>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</si>
  <si>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</si>
  <si>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</si>
  <si>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</si>
  <si>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</si>
  <si>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</si>
  <si>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</si>
  <si>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</si>
  <si>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</si>
  <si>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</si>
  <si>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</si>
  <si>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</si>
  <si>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</si>
  <si>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</si>
  <si>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</si>
  <si>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</si>
  <si>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</si>
  <si>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</si>
  <si>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</si>
  <si>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</si>
  <si>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</si>
  <si>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</si>
  <si>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</si>
  <si>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</si>
  <si>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</si>
  <si>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</si>
  <si>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</si>
  <si>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</si>
  <si>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</si>
  <si>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</si>
  <si>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</si>
  <si>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</si>
  <si>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</si>
  <si>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</si>
  <si>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</si>
  <si>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</si>
  <si>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</si>
  <si>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</si>
  <si>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</si>
  <si>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</si>
  <si>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</si>
  <si>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</si>
  <si>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</si>
  <si>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</si>
  <si>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</si>
  <si>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</si>
  <si>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</si>
  <si>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</si>
  <si>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</si>
  <si>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</si>
  <si>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</si>
  <si>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</si>
  <si>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</si>
  <si>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</si>
  <si>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</si>
  <si>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</si>
  <si>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</si>
  <si>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</si>
  <si>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</si>
  <si>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</si>
  <si>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</si>
  <si>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</si>
  <si>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</si>
  <si>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</si>
  <si>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</si>
  <si>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</si>
  <si>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</si>
  <si>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</si>
  <si>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</si>
  <si>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</si>
  <si>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</si>
  <si>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</si>
  <si>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</si>
  <si>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</si>
  <si>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</si>
  <si>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</si>
  <si>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</si>
  <si>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</si>
  <si>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</si>
  <si>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</si>
  <si>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</si>
  <si>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</si>
  <si>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</si>
  <si>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</si>
  <si>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</si>
  <si>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</si>
  <si>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</si>
  <si>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</si>
  <si>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</si>
  <si>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</si>
  <si>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</si>
  <si>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</si>
  <si>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</si>
  <si>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</si>
  <si>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</si>
  <si>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</si>
  <si>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</si>
  <si>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</si>
  <si>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</si>
  <si>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</si>
  <si>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</si>
  <si>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</si>
  <si>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</si>
  <si>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</si>
  <si>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</si>
  <si>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</si>
  <si>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</si>
  <si>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</si>
  <si>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</si>
  <si>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</si>
  <si>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</si>
  <si>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</si>
  <si>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</si>
  <si>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</si>
  <si>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</si>
  <si>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</si>
  <si>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</si>
  <si>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</si>
  <si>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</si>
  <si>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</si>
  <si>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</si>
  <si>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</si>
  <si>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</si>
  <si>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</si>
  <si>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</si>
  <si>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</si>
  <si>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</si>
  <si>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</si>
  <si>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</si>
  <si>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</si>
  <si>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</si>
  <si>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</si>
  <si>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</si>
  <si>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</si>
  <si>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</si>
  <si>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</si>
  <si>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</si>
  <si>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</si>
  <si>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</si>
  <si>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</si>
  <si>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</si>
  <si>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</si>
  <si>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</si>
  <si>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</si>
  <si>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</si>
  <si>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</si>
  <si>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</si>
  <si>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</si>
  <si>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</si>
  <si>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</si>
  <si>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</si>
  <si>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</si>
  <si>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</si>
  <si>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</si>
  <si>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</si>
  <si>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</si>
  <si>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</si>
  <si>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</si>
  <si>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</si>
  <si>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</si>
  <si>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</si>
  <si>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</si>
  <si>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</si>
  <si>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</si>
  <si>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</si>
  <si>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</si>
  <si>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</si>
  <si>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</si>
  <si>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</si>
  <si>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</si>
  <si>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</si>
  <si>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</si>
  <si>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</si>
  <si>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</si>
  <si>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</si>
  <si>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</si>
  <si>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</si>
  <si>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</si>
  <si>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</si>
  <si>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</si>
  <si>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</si>
  <si>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</si>
  <si>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</si>
  <si>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</si>
  <si>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</si>
  <si>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</si>
  <si>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</si>
  <si>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</si>
  <si>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</si>
  <si>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</si>
  <si>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</si>
  <si>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</si>
  <si>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</si>
  <si>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</si>
  <si>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</si>
  <si>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</si>
  <si>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</si>
  <si>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</si>
  <si>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</si>
  <si>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</si>
  <si>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</si>
  <si>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</si>
  <si>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</si>
  <si>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</si>
  <si>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</si>
  <si>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</si>
  <si>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</si>
  <si>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</si>
  <si>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</si>
  <si>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</si>
  <si>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</si>
  <si>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</si>
  <si>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</si>
  <si>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</si>
  <si>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</si>
  <si>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</si>
  <si>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</si>
  <si>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</si>
  <si>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</si>
  <si>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</si>
  <si>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</si>
  <si>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</si>
  <si>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</si>
  <si>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</si>
  <si>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</si>
  <si>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</si>
  <si>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</si>
  <si>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</si>
  <si>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</si>
  <si>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</si>
  <si>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</si>
  <si>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</si>
  <si>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</si>
  <si>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</si>
  <si>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</si>
  <si>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</si>
  <si>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</si>
  <si>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</si>
  <si>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</si>
  <si>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</si>
  <si>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</si>
  <si>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</si>
  <si>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</si>
  <si>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</si>
  <si>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</si>
  <si>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</si>
  <si>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</si>
  <si>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</si>
  <si>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</si>
  <si>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</si>
  <si>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</si>
  <si>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</si>
  <si>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</si>
  <si>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</si>
  <si>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</si>
  <si>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</si>
  <si>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</si>
  <si>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</si>
  <si>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</si>
  <si>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</si>
  <si>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</si>
  <si>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</si>
  <si>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</si>
  <si>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</si>
  <si>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</si>
  <si>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</si>
  <si>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</si>
  <si>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</si>
  <si>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</si>
  <si>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</si>
  <si>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</si>
  <si>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</si>
  <si>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</si>
  <si>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</si>
  <si>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</si>
  <si>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</si>
  <si>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</si>
  <si>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</si>
  <si>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</si>
  <si>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</si>
  <si>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</si>
  <si>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</si>
  <si>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</si>
  <si>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</si>
  <si>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</si>
  <si>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</si>
  <si>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</si>
  <si>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</si>
  <si>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</si>
  <si>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</si>
  <si>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</si>
  <si>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</si>
  <si>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</si>
  <si>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</si>
  <si>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</si>
  <si>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</si>
  <si>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</si>
  <si>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</si>
  <si>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</si>
  <si>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</si>
  <si>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</si>
  <si>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</si>
  <si>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</si>
  <si>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</si>
  <si>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</si>
  <si>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</si>
  <si>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</si>
  <si>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</si>
  <si>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</si>
  <si>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</si>
  <si>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</si>
  <si>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</si>
  <si>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</si>
  <si>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</si>
  <si>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</si>
  <si>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</si>
  <si>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</si>
  <si>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</si>
  <si>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</si>
  <si>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</si>
  <si>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</si>
  <si>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</si>
  <si>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</si>
  <si>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</si>
  <si>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</si>
  <si>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</si>
  <si>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</si>
  <si>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</si>
  <si>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</si>
  <si>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</si>
  <si>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</si>
  <si>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</si>
  <si>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</si>
  <si>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</si>
  <si>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</si>
  <si>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</si>
  <si>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</si>
  <si>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</si>
  <si>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</si>
  <si>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</si>
  <si>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</si>
  <si>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</si>
  <si>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</si>
  <si>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</si>
  <si>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</si>
  <si>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</si>
  <si>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</si>
  <si>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</si>
  <si>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</si>
  <si>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</si>
  <si>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</si>
  <si>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</si>
  <si>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</si>
  <si>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</si>
  <si>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</si>
  <si>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</si>
  <si>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</si>
  <si>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</si>
  <si>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</si>
  <si>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</si>
  <si>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</si>
  <si>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</si>
  <si>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</si>
  <si>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</si>
  <si>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</si>
  <si>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</si>
  <si>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</si>
  <si>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</si>
  <si>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</si>
  <si>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</si>
  <si>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</si>
  <si>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</si>
  <si>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</si>
  <si>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</si>
  <si>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</si>
  <si>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</si>
  <si>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</si>
  <si>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</si>
  <si>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</si>
  <si>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</si>
  <si>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</si>
  <si>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</si>
  <si>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</si>
  <si>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</si>
  <si>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</si>
  <si>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</si>
  <si>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</si>
  <si>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</si>
  <si>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</si>
  <si>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</si>
  <si>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</si>
  <si>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</si>
  <si>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</si>
  <si>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</si>
  <si>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</si>
  <si>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</si>
  <si>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</si>
  <si>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</si>
  <si>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</si>
  <si>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</si>
  <si>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</si>
  <si>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</si>
  <si>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</si>
  <si>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</si>
  <si>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</si>
  <si>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</si>
  <si>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</si>
  <si>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</si>
  <si>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</si>
  <si>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</si>
  <si>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</si>
  <si>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</si>
  <si>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</si>
  <si>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</si>
  <si>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</si>
  <si>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</si>
  <si>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</si>
  <si>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</si>
  <si>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</si>
  <si>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</si>
  <si>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</si>
  <si>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</si>
  <si>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</si>
  <si>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</si>
  <si>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</si>
  <si>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</si>
  <si>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</si>
  <si>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</si>
  <si>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</si>
  <si>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</si>
  <si>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</si>
  <si>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</si>
  <si>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</si>
  <si>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</si>
  <si>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</si>
  <si>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</si>
  <si>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</si>
  <si>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</si>
  <si>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</si>
  <si>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</si>
  <si>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</si>
  <si>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</si>
  <si>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</si>
  <si>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</si>
  <si>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</si>
  <si>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</si>
  <si>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</si>
  <si>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</si>
  <si>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</si>
  <si>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</si>
  <si>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</si>
  <si>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</si>
  <si>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</si>
  <si>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</si>
  <si>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</si>
  <si>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</si>
  <si>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</si>
  <si>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</si>
  <si>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</si>
  <si>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</si>
  <si>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</si>
  <si>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</si>
  <si>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</si>
  <si>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</si>
  <si>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</si>
  <si>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</si>
  <si>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</si>
  <si>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</si>
  <si>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</si>
  <si>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</si>
  <si>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</si>
  <si>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</si>
  <si>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</si>
  <si>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</si>
  <si>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</si>
  <si>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</si>
  <si>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</si>
  <si>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</si>
  <si>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</si>
  <si>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</si>
  <si>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</si>
  <si>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</si>
  <si>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</si>
  <si>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</si>
  <si>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</si>
  <si>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</si>
  <si>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</si>
  <si>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</si>
  <si>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</si>
  <si>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</si>
  <si>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</si>
  <si>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</si>
  <si>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</si>
  <si>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</si>
  <si>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</si>
  <si>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</si>
  <si>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</si>
  <si>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</si>
  <si>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</si>
  <si>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</si>
  <si>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</si>
  <si>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</si>
  <si>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</si>
  <si>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</si>
  <si>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</si>
  <si>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</si>
  <si>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</si>
  <si>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</si>
  <si>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</si>
  <si>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</si>
  <si>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</si>
  <si>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</si>
  <si>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</si>
  <si>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</si>
  <si>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</si>
  <si>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</si>
  <si>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</si>
  <si>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</si>
  <si>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</si>
  <si>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</si>
  <si>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</si>
  <si>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</si>
  <si>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</si>
  <si>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</si>
  <si>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</si>
  <si>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</si>
  <si>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</si>
  <si>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</si>
  <si>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</si>
  <si>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</si>
  <si>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</si>
  <si>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</si>
  <si>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</si>
  <si>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</si>
  <si>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</si>
  <si>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</si>
  <si>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</si>
  <si>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</si>
  <si>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</si>
  <si>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</si>
  <si>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</si>
  <si>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</si>
  <si>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</si>
  <si>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</si>
  <si>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</si>
  <si>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</si>
  <si>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</si>
  <si>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</si>
  <si>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</si>
  <si>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</si>
  <si>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</si>
  <si>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</si>
  <si>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</si>
  <si>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</si>
  <si>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</si>
  <si>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</si>
  <si>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</si>
  <si>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</si>
  <si>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</si>
  <si>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</si>
  <si>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</si>
  <si>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</si>
  <si>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</si>
  <si>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</si>
  <si>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</si>
  <si>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</si>
  <si>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</si>
  <si>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</si>
  <si>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</si>
  <si>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</si>
  <si>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</si>
  <si>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</si>
  <si>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</si>
  <si>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</si>
  <si>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</si>
  <si>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</si>
  <si>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</si>
  <si>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</si>
  <si>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</si>
  <si>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</si>
  <si>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</si>
  <si>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</si>
  <si>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</si>
  <si>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</si>
  <si>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</si>
  <si>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</si>
  <si>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</si>
  <si>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</si>
  <si>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</si>
  <si>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</si>
  <si>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</si>
  <si>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</si>
  <si>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</si>
  <si>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</si>
  <si>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</si>
  <si>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</si>
  <si>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</si>
  <si>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</si>
  <si>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</si>
  <si>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</si>
  <si>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</si>
  <si>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</si>
  <si>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</si>
  <si>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</si>
  <si>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</si>
  <si>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</si>
  <si>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</si>
  <si>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</si>
  <si>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</si>
  <si>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</si>
  <si>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</si>
  <si>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</si>
  <si>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</si>
  <si>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</si>
  <si>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</si>
  <si>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</si>
  <si>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</si>
  <si>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</si>
  <si>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</si>
  <si>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</si>
  <si>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</si>
  <si>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</si>
  <si>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</si>
  <si>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</si>
  <si>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</si>
  <si>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</si>
  <si>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</si>
  <si>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</si>
  <si>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</si>
  <si>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</si>
  <si>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</si>
  <si>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</si>
  <si>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</si>
  <si>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</si>
  <si>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</si>
  <si>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</si>
  <si>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</si>
  <si>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</si>
  <si>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</si>
  <si>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</si>
  <si>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</si>
  <si>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</si>
  <si>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</si>
  <si>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</si>
  <si>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</si>
  <si>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</si>
  <si>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</si>
  <si>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</si>
  <si>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</si>
  <si>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</si>
  <si>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</si>
  <si>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</si>
  <si>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</si>
  <si>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</si>
  <si>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</si>
  <si>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</si>
  <si>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</si>
  <si>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</si>
  <si>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</si>
  <si>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</si>
  <si>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</si>
  <si>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</si>
  <si>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</si>
  <si>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</si>
  <si>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</si>
  <si>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</si>
  <si>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</si>
  <si>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</si>
  <si>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</si>
  <si>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</si>
  <si>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</si>
  <si>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</si>
  <si>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</si>
  <si>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</si>
  <si>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</si>
  <si>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</si>
  <si>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</si>
  <si>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</si>
  <si>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</si>
  <si>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</si>
  <si>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</si>
  <si>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</si>
  <si>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</si>
  <si>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</si>
  <si>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</si>
  <si>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</si>
  <si>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</si>
  <si>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</si>
  <si>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</si>
  <si>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</si>
  <si>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</si>
  <si>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</si>
  <si>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</si>
  <si>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</si>
  <si>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</si>
  <si>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</si>
  <si>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</si>
  <si>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</si>
  <si>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</si>
  <si>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</si>
  <si>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</si>
  <si>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</si>
  <si>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</si>
  <si>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</si>
  <si>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</si>
  <si>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</si>
  <si>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</si>
  <si>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</si>
  <si>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</si>
  <si>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</si>
  <si>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</si>
  <si>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</si>
  <si>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</si>
  <si>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</si>
  <si>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</si>
  <si>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</si>
  <si>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</si>
  <si>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</si>
  <si>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</si>
  <si>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</si>
  <si>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</si>
  <si>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</si>
  <si>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</si>
  <si>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</si>
  <si>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</si>
  <si>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</si>
  <si>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</si>
  <si>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</si>
  <si>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</si>
  <si>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</si>
  <si>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</si>
  <si>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</si>
  <si>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</si>
  <si>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</si>
  <si>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</si>
  <si>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</si>
  <si>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</si>
  <si>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</si>
  <si>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</si>
  <si>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</si>
  <si>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</si>
  <si>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</si>
  <si>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</si>
  <si>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</si>
  <si>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</si>
  <si>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</si>
  <si>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</si>
  <si>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</si>
  <si>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</si>
  <si>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</si>
  <si>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</si>
  <si>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</si>
  <si>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</si>
  <si>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</si>
  <si>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</si>
  <si>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</si>
  <si>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</si>
  <si>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</si>
  <si>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</si>
  <si>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</si>
  <si>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</si>
  <si>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</si>
  <si>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</si>
  <si>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</si>
  <si>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</si>
  <si>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</si>
  <si>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</si>
  <si>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</si>
  <si>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</si>
  <si>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</si>
  <si>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</si>
  <si>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</si>
  <si>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</si>
  <si>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</si>
  <si>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</si>
  <si>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</si>
  <si>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</si>
  <si>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</si>
  <si>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</si>
  <si>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</si>
  <si>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</si>
  <si>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</si>
  <si>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</si>
  <si>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</si>
  <si>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</si>
  <si>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</si>
  <si>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</si>
  <si>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</si>
  <si>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</si>
  <si>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</si>
  <si>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</si>
  <si>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</si>
  <si>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</si>
  <si>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</si>
  <si>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</si>
  <si>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</si>
  <si>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</si>
  <si>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</si>
  <si>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</si>
  <si>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</si>
  <si>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</si>
  <si>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</si>
  <si>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</si>
  <si>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</si>
  <si>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</si>
  <si>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</si>
  <si>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</si>
  <si>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</si>
  <si>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</si>
  <si>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</si>
  <si>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</si>
  <si>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</si>
  <si>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</si>
  <si>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</si>
  <si>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</si>
  <si>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</si>
  <si>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</si>
  <si>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</si>
  <si>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</si>
  <si>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</si>
  <si>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</si>
  <si>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</si>
  <si>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</si>
  <si>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</si>
  <si>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</si>
  <si>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</si>
  <si>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</si>
  <si>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</si>
  <si>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</si>
  <si>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</si>
  <si>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</si>
  <si>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</si>
  <si>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</si>
  <si>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</si>
  <si>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</si>
  <si>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</si>
  <si>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</si>
  <si>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</si>
  <si>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</si>
  <si>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</si>
  <si>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</si>
  <si>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</si>
  <si>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</si>
  <si>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</si>
  <si>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</si>
  <si>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</si>
  <si>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</si>
  <si>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</si>
  <si>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</si>
  <si>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</si>
  <si>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</si>
  <si>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</si>
  <si>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</si>
  <si>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</si>
  <si>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</si>
  <si>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</si>
  <si>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</si>
  <si>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</si>
  <si>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</si>
  <si>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</si>
  <si>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</si>
  <si>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</si>
  <si>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</si>
  <si>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</si>
  <si>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</si>
  <si>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</si>
  <si>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</si>
  <si>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</si>
  <si>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</si>
  <si>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</si>
  <si>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</si>
  <si>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</si>
  <si>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</si>
  <si>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</si>
  <si>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</si>
  <si>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</si>
  <si>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</si>
  <si>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</si>
  <si>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</si>
  <si>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</si>
  <si>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</si>
  <si>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</si>
  <si>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</si>
  <si>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</si>
  <si>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</si>
  <si>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</si>
  <si>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</si>
  <si>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</si>
  <si>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</si>
  <si>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</si>
  <si>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</si>
  <si>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</si>
  <si>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</si>
  <si>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</si>
  <si>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</si>
  <si>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</si>
  <si>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</si>
  <si>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</si>
  <si>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</si>
  <si>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</si>
  <si>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</si>
  <si>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</si>
  <si>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</si>
  <si>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</si>
  <si>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</si>
  <si>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</si>
  <si>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</si>
  <si>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</si>
  <si>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</si>
  <si>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</si>
  <si>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</si>
  <si>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</si>
  <si>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</si>
  <si>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</si>
  <si>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</si>
  <si>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</si>
  <si>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</si>
  <si>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</si>
  <si>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</si>
  <si>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</si>
  <si>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</si>
  <si>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</si>
  <si>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</si>
  <si>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</si>
  <si>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</si>
  <si>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</si>
  <si>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</si>
  <si>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</si>
  <si>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</si>
  <si>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</si>
  <si>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</si>
  <si>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</si>
  <si>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</si>
  <si>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</si>
  <si>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</si>
  <si>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</si>
  <si>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</si>
  <si>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</si>
  <si>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</si>
  <si>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</si>
  <si>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</si>
  <si>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</si>
  <si>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</si>
  <si>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</si>
  <si>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</si>
  <si>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</si>
  <si>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</si>
  <si>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</si>
  <si>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</si>
  <si>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</si>
  <si>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</si>
  <si>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</si>
  <si>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</si>
  <si>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</si>
  <si>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</si>
  <si>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</si>
  <si>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</si>
  <si>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</si>
  <si>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</si>
  <si>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</si>
  <si>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</si>
  <si>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</si>
  <si>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</si>
  <si>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</si>
  <si>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</si>
  <si>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</si>
  <si>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</si>
  <si>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</si>
  <si>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</si>
  <si>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</si>
  <si>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</si>
  <si>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</si>
  <si>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</si>
  <si>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</si>
  <si>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</si>
  <si>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</si>
  <si>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</si>
  <si>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</si>
  <si>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</si>
  <si>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</si>
  <si>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</si>
  <si>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</si>
  <si>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</si>
  <si>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</si>
  <si>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</si>
  <si>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</si>
  <si>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</si>
  <si>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</si>
  <si>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</si>
  <si>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</si>
  <si>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</si>
  <si>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</si>
  <si>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</si>
  <si>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</si>
  <si>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</si>
  <si>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</si>
  <si>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</si>
  <si>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</si>
  <si>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</si>
  <si>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</si>
  <si>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</si>
  <si>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</si>
  <si>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</si>
  <si>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</si>
  <si>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</si>
  <si>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</si>
  <si>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</si>
  <si>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</si>
  <si>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</si>
  <si>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</si>
  <si>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</si>
  <si>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</si>
  <si>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</si>
  <si>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</si>
  <si>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</si>
  <si>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</si>
  <si>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</si>
  <si>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</si>
  <si>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</si>
  <si>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</si>
  <si>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</si>
  <si>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</si>
  <si>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</si>
  <si>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</si>
  <si>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</si>
  <si>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</si>
  <si>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</si>
  <si>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</si>
  <si>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</si>
  <si>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</si>
  <si>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</si>
  <si>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</si>
  <si>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</si>
  <si>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</si>
  <si>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</si>
  <si>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</si>
  <si>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</si>
  <si>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</si>
  <si>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</si>
  <si>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</si>
  <si>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</si>
  <si>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</si>
  <si>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</si>
  <si>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</si>
  <si>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</si>
  <si>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</si>
  <si>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</si>
  <si>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</si>
  <si>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</si>
  <si>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</si>
  <si>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</si>
  <si>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</si>
  <si>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</si>
  <si>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</si>
  <si>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</si>
  <si>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</si>
  <si>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</si>
  <si>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</si>
  <si>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</si>
  <si>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</si>
  <si>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</si>
  <si>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</si>
  <si>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</si>
  <si>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</si>
  <si>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</si>
  <si>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</si>
  <si>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</si>
  <si>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</si>
  <si>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</si>
  <si>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</si>
  <si>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</si>
  <si>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</si>
  <si>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</si>
  <si>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</si>
  <si>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</si>
  <si>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</si>
  <si>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</si>
  <si>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</si>
  <si>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</si>
  <si>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</si>
  <si>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</si>
  <si>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</si>
  <si>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</si>
  <si>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</si>
  <si>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</si>
  <si>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</si>
  <si>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</si>
  <si>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</si>
  <si>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</si>
  <si>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</si>
  <si>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</si>
  <si>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</si>
  <si>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</si>
  <si>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</si>
  <si>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</si>
  <si>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</si>
  <si>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</si>
  <si>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</si>
  <si>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</si>
  <si>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</si>
  <si>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</si>
  <si>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</si>
  <si>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</si>
  <si>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</si>
  <si>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</si>
  <si>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</si>
  <si>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</si>
  <si>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</si>
  <si>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</si>
  <si>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</si>
  <si>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</si>
  <si>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</si>
  <si>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</si>
  <si>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</si>
  <si>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</si>
  <si>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</si>
  <si>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</si>
  <si>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</si>
  <si>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</si>
  <si>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</si>
  <si>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</si>
  <si>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</si>
  <si>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</si>
  <si>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</si>
  <si>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</si>
  <si>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</si>
  <si>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</si>
  <si>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</si>
  <si>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</si>
  <si>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</si>
  <si>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</si>
  <si>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</si>
  <si>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</si>
  <si>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</si>
  <si>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</si>
  <si>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</si>
  <si>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</si>
  <si>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</si>
  <si>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</si>
  <si>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</si>
  <si>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</si>
  <si>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</si>
  <si>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</si>
  <si>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</si>
  <si>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</si>
  <si>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</si>
  <si>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</si>
  <si>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</si>
  <si>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</si>
  <si>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</si>
  <si>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</si>
  <si>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</si>
  <si>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</si>
  <si>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</si>
  <si>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</si>
  <si>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</si>
  <si>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</si>
  <si>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</si>
  <si>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</si>
  <si>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</si>
  <si>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</si>
  <si>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</si>
  <si>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</si>
  <si>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</si>
  <si>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</si>
  <si>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</si>
  <si>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</si>
  <si>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</si>
  <si>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</si>
  <si>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</si>
  <si>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</si>
  <si>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</si>
  <si>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</si>
  <si>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</si>
  <si>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</si>
  <si>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</si>
  <si>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</si>
  <si>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</si>
  <si>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</si>
  <si>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</si>
  <si>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</si>
  <si>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</si>
  <si>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</si>
  <si>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</si>
  <si>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</si>
  <si>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</si>
  <si>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</si>
  <si>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</si>
  <si>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</si>
  <si>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</si>
  <si>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</si>
  <si>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</si>
  <si>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</si>
  <si>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</si>
  <si>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</si>
  <si>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</si>
  <si>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</si>
  <si>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</si>
  <si>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</si>
  <si>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</si>
  <si>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</si>
  <si>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</si>
  <si>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</si>
  <si>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</si>
  <si>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</si>
  <si>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</si>
  <si>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</si>
  <si>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</si>
  <si>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</si>
  <si>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</si>
  <si>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</si>
  <si>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</si>
  <si>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</si>
  <si>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</si>
  <si>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</si>
  <si>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</si>
  <si>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</si>
  <si>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</si>
  <si>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</si>
  <si>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</si>
  <si>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</si>
  <si>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</si>
  <si>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</si>
  <si>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</si>
  <si>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</si>
  <si>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</si>
  <si>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</si>
  <si>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</si>
  <si>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</si>
  <si>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</si>
  <si>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</si>
  <si>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</si>
  <si>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</si>
  <si>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</si>
  <si>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</si>
  <si>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</si>
  <si>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</si>
  <si>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</si>
  <si>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</si>
  <si>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</si>
  <si>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</si>
  <si>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</si>
  <si>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</si>
  <si>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</si>
  <si>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</si>
  <si>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</si>
  <si>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</si>
  <si>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</si>
  <si>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</si>
  <si>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</si>
  <si>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</si>
  <si>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</si>
  <si>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</si>
  <si>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</si>
  <si>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</si>
  <si>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</si>
  <si>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</si>
  <si>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</si>
  <si>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</si>
  <si>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</si>
  <si>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</si>
  <si>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</si>
  <si>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</si>
  <si>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</si>
  <si>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</si>
  <si>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</si>
  <si>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</si>
  <si>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</si>
  <si>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</si>
  <si>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</si>
  <si>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</si>
  <si>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</si>
  <si>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</si>
  <si>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</si>
  <si>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</si>
  <si>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</si>
  <si>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</si>
  <si>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</si>
  <si>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</si>
  <si>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</si>
  <si>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</si>
  <si>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</si>
  <si>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</si>
  <si>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</si>
  <si>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</si>
  <si>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</si>
  <si>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</si>
  <si>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</si>
  <si>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</si>
  <si>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</si>
  <si>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</si>
  <si>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</si>
  <si>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</si>
  <si>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</si>
  <si>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</si>
  <si>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</si>
  <si>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</si>
  <si>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</si>
  <si>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</si>
  <si>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</si>
  <si>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</si>
  <si>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</si>
  <si>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</si>
  <si>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</si>
  <si>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</si>
  <si>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</si>
  <si>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</si>
  <si>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</si>
  <si>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</si>
  <si>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</si>
  <si>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</si>
  <si>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</si>
  <si>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</si>
  <si>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</si>
  <si>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</si>
  <si>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</si>
  <si>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</si>
  <si>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</si>
  <si>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</si>
  <si>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</si>
  <si>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</si>
  <si>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</si>
  <si>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</si>
  <si>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</si>
  <si>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</si>
  <si>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</si>
  <si>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</si>
  <si>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</si>
  <si>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</si>
  <si>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</si>
  <si>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</si>
  <si>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</si>
  <si>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</si>
  <si>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</si>
  <si>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</si>
  <si>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</si>
  <si>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</si>
  <si>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</si>
  <si>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</si>
  <si>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</si>
  <si>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</si>
  <si>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</si>
  <si>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</si>
  <si>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</si>
  <si>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</si>
  <si>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</si>
  <si>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</si>
  <si>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</si>
  <si>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</si>
  <si>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</si>
  <si>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</si>
  <si>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</si>
  <si>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</si>
  <si>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</si>
  <si>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</si>
  <si>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</si>
  <si>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</si>
  <si>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</si>
  <si>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</si>
  <si>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</si>
  <si>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</si>
  <si>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</si>
  <si>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</si>
  <si>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</si>
  <si>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</si>
  <si>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</si>
  <si>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</si>
  <si>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</si>
  <si>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</si>
  <si>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</si>
  <si>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</si>
  <si>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</si>
  <si>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</si>
  <si>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</si>
  <si>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</si>
  <si>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</si>
  <si>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</si>
  <si>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</si>
  <si>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</si>
  <si>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</si>
  <si>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</si>
  <si>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</si>
  <si>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</si>
  <si>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</si>
  <si>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</si>
  <si>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</si>
  <si>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</si>
  <si>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</si>
  <si>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</si>
  <si>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</si>
  <si>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</si>
  <si>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</si>
  <si>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</si>
  <si>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</si>
  <si>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</si>
  <si>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</si>
  <si>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</si>
  <si>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</si>
  <si>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</si>
  <si>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</si>
  <si>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</si>
  <si>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</si>
  <si>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</si>
  <si>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</si>
  <si>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</si>
  <si>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</si>
  <si>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</si>
  <si>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</si>
  <si>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</si>
  <si>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</si>
  <si>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</si>
  <si>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</si>
  <si>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</si>
  <si>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</si>
  <si>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</si>
  <si>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</si>
  <si>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</si>
  <si>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</si>
  <si>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</si>
  <si>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</si>
  <si>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</si>
  <si>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</si>
  <si>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</si>
  <si>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</si>
  <si>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</si>
  <si>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</si>
  <si>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</si>
  <si>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</si>
  <si>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</si>
  <si>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</si>
  <si>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</si>
  <si>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</si>
  <si>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</si>
  <si>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</si>
  <si>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</si>
  <si>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</si>
  <si>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</si>
  <si>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</si>
  <si>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</si>
  <si>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</si>
  <si>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</si>
  <si>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</si>
  <si>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</si>
  <si>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</si>
  <si>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</si>
  <si>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</si>
  <si>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</si>
  <si>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</si>
  <si>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</si>
  <si>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</si>
  <si>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</si>
  <si>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</si>
  <si>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</si>
  <si>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</si>
  <si>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</si>
  <si>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</si>
  <si>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</si>
  <si>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</si>
  <si>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</si>
  <si>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</si>
  <si>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</si>
  <si>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</si>
  <si>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</si>
  <si>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</si>
  <si>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</si>
  <si>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</si>
  <si>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</si>
  <si>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</si>
  <si>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</si>
  <si>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</si>
  <si>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</si>
  <si>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</si>
  <si>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</si>
  <si>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</si>
  <si>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</si>
  <si>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</si>
  <si>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</si>
  <si>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</si>
  <si>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</si>
  <si>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</si>
  <si>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</si>
  <si>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</si>
  <si>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</si>
  <si>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</si>
  <si>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</si>
  <si>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</si>
  <si>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</si>
  <si>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</si>
  <si>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</si>
  <si>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</si>
  <si>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</si>
  <si>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</si>
  <si>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</si>
  <si>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</si>
  <si>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</si>
  <si>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</si>
  <si>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</si>
  <si>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</si>
  <si>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</si>
  <si>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</si>
  <si>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</si>
  <si>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</si>
  <si>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</si>
  <si>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</si>
  <si>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</si>
  <si>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</si>
  <si>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</si>
  <si>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</si>
  <si>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</si>
  <si>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</si>
  <si>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</si>
  <si>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</si>
  <si>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</si>
  <si>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</si>
  <si>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</si>
  <si>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</si>
  <si>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</si>
  <si>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</si>
  <si>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</si>
  <si>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</si>
  <si>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</si>
  <si>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</si>
  <si>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</si>
  <si>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</si>
  <si>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</si>
  <si>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</si>
  <si>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</si>
  <si>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</si>
  <si>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</si>
  <si>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</si>
  <si>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</si>
  <si>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</si>
  <si>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</si>
  <si>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</si>
  <si>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</si>
  <si>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</si>
  <si>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</si>
  <si>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</si>
  <si>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</si>
  <si>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</si>
  <si>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</si>
  <si>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</si>
  <si>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</si>
  <si>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</si>
  <si>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</si>
  <si>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</si>
  <si>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</si>
  <si>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</si>
  <si>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</si>
  <si>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</si>
  <si>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</si>
  <si>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</si>
  <si>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</si>
  <si>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</si>
  <si>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</si>
  <si>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</si>
  <si>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</si>
  <si>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</si>
  <si>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</si>
  <si>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</si>
  <si>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</si>
  <si>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</si>
  <si>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</si>
  <si>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</si>
  <si>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</si>
  <si>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</si>
  <si>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</si>
  <si>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</si>
  <si>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</si>
  <si>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</si>
  <si>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</si>
  <si>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</si>
  <si>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</si>
  <si>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</si>
  <si>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</si>
  <si>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</si>
  <si>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</si>
  <si>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</si>
  <si>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</si>
  <si>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</si>
  <si>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</si>
  <si>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</si>
  <si>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</si>
  <si>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</si>
  <si>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</si>
  <si>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</si>
  <si>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</si>
  <si>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</si>
  <si>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</si>
  <si>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</si>
  <si>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</si>
  <si>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</si>
  <si>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</si>
  <si>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</si>
  <si>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</si>
  <si>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</si>
  <si>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</si>
  <si>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</si>
  <si>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</si>
  <si>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</si>
  <si>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</si>
  <si>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</si>
  <si>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</si>
  <si>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</si>
  <si>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</si>
  <si>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</si>
  <si>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</si>
  <si>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</si>
  <si>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</si>
  <si>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</si>
  <si>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</si>
  <si>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</si>
  <si>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</si>
  <si>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</si>
  <si>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</si>
  <si>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</si>
  <si>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</si>
  <si>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</si>
  <si>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</si>
  <si>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</si>
  <si>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</si>
  <si>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</si>
  <si>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</si>
  <si>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</si>
  <si>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</si>
  <si>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</si>
  <si>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</si>
  <si>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</si>
  <si>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</si>
  <si>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</si>
  <si>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</si>
  <si>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</si>
  <si>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</si>
  <si>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</si>
  <si>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</si>
  <si>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</si>
  <si>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</si>
  <si>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</si>
  <si>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</si>
  <si>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</si>
  <si>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</si>
  <si>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</si>
  <si>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</si>
  <si>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</si>
  <si>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</si>
  <si>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</si>
  <si>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</si>
  <si>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</si>
  <si>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</si>
  <si>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</si>
  <si>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</si>
  <si>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</si>
  <si>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</si>
  <si>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</si>
  <si>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</si>
  <si>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</si>
  <si>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</si>
  <si>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</si>
  <si>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</si>
  <si>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</si>
  <si>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</si>
  <si>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</si>
  <si>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</si>
  <si>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</si>
  <si>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</si>
  <si>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</si>
  <si>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</si>
  <si>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</si>
  <si>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</si>
  <si>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</si>
  <si>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</si>
  <si>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</si>
  <si>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</si>
  <si>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</si>
  <si>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</si>
  <si>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</si>
  <si>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</si>
  <si>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</si>
  <si>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</si>
  <si>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</si>
  <si>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</si>
  <si>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</si>
  <si>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</si>
  <si>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</si>
  <si>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</si>
  <si>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</si>
  <si>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</si>
  <si>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</si>
  <si>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</si>
  <si>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</si>
  <si>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</si>
  <si>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</si>
  <si>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</si>
  <si>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</si>
  <si>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</si>
  <si>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</si>
  <si>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</si>
  <si>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</si>
  <si>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</si>
  <si>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</si>
  <si>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</si>
  <si>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</si>
  <si>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</si>
  <si>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</si>
  <si>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</si>
  <si>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</si>
  <si>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</si>
  <si>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</si>
  <si>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</si>
  <si>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</si>
  <si>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</si>
  <si>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</si>
  <si>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</si>
  <si>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</si>
  <si>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</si>
  <si>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</si>
  <si>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</si>
  <si>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</si>
  <si>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</si>
  <si>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</si>
  <si>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</si>
  <si>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</si>
  <si>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</si>
  <si>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</si>
  <si>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</si>
  <si>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</si>
  <si>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</si>
  <si>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</si>
  <si>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</si>
  <si>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</si>
  <si>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</si>
  <si>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</si>
  <si>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</si>
  <si>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</si>
  <si>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</si>
  <si>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</si>
  <si>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</si>
  <si>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</si>
  <si>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</si>
  <si>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</si>
  <si>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</si>
  <si>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</si>
  <si>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</si>
  <si>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</si>
  <si>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</si>
  <si>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</si>
  <si>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</si>
  <si>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</si>
  <si>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</si>
  <si>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</si>
  <si>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</si>
  <si>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</si>
  <si>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</si>
  <si>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</si>
  <si>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</si>
  <si>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</si>
  <si>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</si>
  <si>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</si>
  <si>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</si>
  <si>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</si>
  <si>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</si>
  <si>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</si>
  <si>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</si>
  <si>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</si>
  <si>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</si>
  <si>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</si>
  <si>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</si>
  <si>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</si>
  <si>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</si>
  <si>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</si>
  <si>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</si>
  <si>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</si>
  <si>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</si>
  <si>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</si>
  <si>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</si>
  <si>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</si>
  <si>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</si>
  <si>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</si>
  <si>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</si>
  <si>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</si>
  <si>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</si>
  <si>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</si>
  <si>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</si>
  <si>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</si>
  <si>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</si>
  <si>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</si>
  <si>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</si>
  <si>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</si>
  <si>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</si>
  <si>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</si>
  <si>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</si>
  <si>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</si>
  <si>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</si>
  <si>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</si>
  <si>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</si>
  <si>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</si>
  <si>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</si>
  <si>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</si>
  <si>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</si>
  <si>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</si>
  <si>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</si>
  <si>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</si>
  <si>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</si>
  <si>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</si>
  <si>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</si>
  <si>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</si>
  <si>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</si>
  <si>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</si>
  <si>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</si>
  <si>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</si>
  <si>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</si>
  <si>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</si>
  <si>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</si>
  <si>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</si>
  <si>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</si>
  <si>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</si>
  <si>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</si>
  <si>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</si>
  <si>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</si>
  <si>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</si>
  <si>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</si>
  <si>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</si>
  <si>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</si>
  <si>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</si>
  <si>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</si>
  <si>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</si>
  <si>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</si>
  <si>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</si>
  <si>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</si>
  <si>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</si>
  <si>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</si>
  <si>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</si>
  <si>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</si>
  <si>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</si>
  <si>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</si>
  <si>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</si>
  <si>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</si>
  <si>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</si>
  <si>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</si>
  <si>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</si>
  <si>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</si>
  <si>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</si>
  <si>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</si>
  <si>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</si>
  <si>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</si>
  <si>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</si>
  <si>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</si>
  <si>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</si>
  <si>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</si>
  <si>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</si>
  <si>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</si>
  <si>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</si>
  <si>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</si>
  <si>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</si>
  <si>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</si>
  <si>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</si>
  <si>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</si>
  <si>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</si>
  <si>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</si>
  <si>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</si>
  <si>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</si>
  <si>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</si>
  <si>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</si>
  <si>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</si>
  <si>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</si>
  <si>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</si>
  <si>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</si>
  <si>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</si>
  <si>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</si>
  <si>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</si>
  <si>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</si>
  <si>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</si>
  <si>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</si>
  <si>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</si>
  <si>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</si>
  <si>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</si>
  <si>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</si>
  <si>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</si>
  <si>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</si>
  <si>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</si>
  <si>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</si>
  <si>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</si>
  <si>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</si>
  <si>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</si>
  <si>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</si>
  <si>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</si>
  <si>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</si>
  <si>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</si>
  <si>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</si>
  <si>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</si>
  <si>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</si>
  <si>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</si>
  <si>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</si>
  <si>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</si>
  <si>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</si>
  <si>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</si>
  <si>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</si>
  <si>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</si>
  <si>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</si>
  <si>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</si>
  <si>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</si>
  <si>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</si>
  <si>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</si>
  <si>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</si>
  <si>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</si>
  <si>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</si>
  <si>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</si>
  <si>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</si>
  <si>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</si>
  <si>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</si>
  <si>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</si>
  <si>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</si>
  <si>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</si>
  <si>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</si>
  <si>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</si>
  <si>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</si>
  <si>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</si>
  <si>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</si>
  <si>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</si>
  <si>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</si>
  <si>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</si>
  <si>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</si>
  <si>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</si>
  <si>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</si>
  <si>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</si>
  <si>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</si>
  <si>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</si>
  <si>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</si>
  <si>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</si>
  <si>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</si>
  <si>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</si>
  <si>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</si>
  <si>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</si>
  <si>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</si>
  <si>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</si>
  <si>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</si>
  <si>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</si>
  <si>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</si>
  <si>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</si>
  <si>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</si>
  <si>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</si>
  <si>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</si>
  <si>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</si>
  <si>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</si>
  <si>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</si>
  <si>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</si>
  <si>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</si>
  <si>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</si>
  <si>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</si>
  <si>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</si>
  <si>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</si>
  <si>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</si>
  <si>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</si>
  <si>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</si>
  <si>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</si>
  <si>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</si>
  <si>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</si>
  <si>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</si>
  <si>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</si>
  <si>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</si>
  <si>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</si>
  <si>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</si>
  <si>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</si>
  <si>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</si>
  <si>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</si>
  <si>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</si>
  <si>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</si>
  <si>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</si>
  <si>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</si>
  <si>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</si>
  <si>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</si>
  <si>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</si>
  <si>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</si>
  <si>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</si>
  <si>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</si>
  <si>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</si>
  <si>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</si>
  <si>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</si>
  <si>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</si>
  <si>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</si>
  <si>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</si>
  <si>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</si>
  <si>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</si>
  <si>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</si>
  <si>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</si>
  <si>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</si>
  <si>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</si>
  <si>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</si>
  <si>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</si>
  <si>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</si>
  <si>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</si>
  <si>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</si>
  <si>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</si>
  <si>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</si>
  <si>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</si>
  <si>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</si>
  <si>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</si>
  <si>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</si>
  <si>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</si>
  <si>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</si>
  <si>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</si>
  <si>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</si>
  <si>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</si>
  <si>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</si>
  <si>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</si>
  <si>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</si>
  <si>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</si>
  <si>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</si>
  <si>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</si>
  <si>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</si>
  <si>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</si>
  <si>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</si>
  <si>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</si>
  <si>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</si>
  <si>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</si>
  <si>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</si>
  <si>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</si>
  <si>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</si>
  <si>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</si>
  <si>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</si>
  <si>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</si>
  <si>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</si>
  <si>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</si>
  <si>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</si>
  <si>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</si>
  <si>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</si>
  <si>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</si>
  <si>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</si>
  <si>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</si>
  <si>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</si>
  <si>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</si>
  <si>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</si>
  <si>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</si>
  <si>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</si>
  <si>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</si>
  <si>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</si>
  <si>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</si>
  <si>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</si>
  <si>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</si>
  <si>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</si>
  <si>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</si>
  <si>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</si>
  <si>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</si>
  <si>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</si>
  <si>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</si>
  <si>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</si>
  <si>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</si>
  <si>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</si>
  <si>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</si>
  <si>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</si>
  <si>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</si>
  <si>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</si>
  <si>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</si>
  <si>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</si>
  <si>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</si>
  <si>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</si>
  <si>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</si>
  <si>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</si>
  <si>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</si>
  <si>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</si>
  <si>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</si>
  <si>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</si>
  <si>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</si>
  <si>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</si>
  <si>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</si>
  <si>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</si>
  <si>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</si>
  <si>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</si>
  <si>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</si>
  <si>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</si>
  <si>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</si>
  <si>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</si>
  <si>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</si>
  <si>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</si>
  <si>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</si>
  <si>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</si>
  <si>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</si>
  <si>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</si>
  <si>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</si>
  <si>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</si>
  <si>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</si>
  <si>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</si>
  <si>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</si>
  <si>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</si>
  <si>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</si>
  <si>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</si>
  <si>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</si>
  <si>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</si>
  <si>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</si>
  <si>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</si>
  <si>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</si>
  <si>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</si>
  <si>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</si>
  <si>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</si>
  <si>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</si>
  <si>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</si>
  <si>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</si>
  <si>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</si>
  <si>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</si>
  <si>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</si>
  <si>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</si>
  <si>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</si>
  <si>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</si>
  <si>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</si>
  <si>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</si>
  <si>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</si>
  <si>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</si>
  <si>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</si>
  <si>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</si>
  <si>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</si>
  <si>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</si>
  <si>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</si>
  <si>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</si>
  <si>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</si>
  <si>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</si>
  <si>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</si>
  <si>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</si>
  <si>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</si>
  <si>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</si>
  <si>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</si>
  <si>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</si>
  <si>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</si>
  <si>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</si>
  <si>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</si>
  <si>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</si>
  <si>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</si>
  <si>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</si>
  <si>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</si>
  <si>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</si>
  <si>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</si>
  <si>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</si>
  <si>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</si>
  <si>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</si>
  <si>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</si>
  <si>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</si>
  <si>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</si>
  <si>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</si>
  <si>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</si>
  <si>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</si>
  <si>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</si>
  <si>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</si>
  <si>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</si>
  <si>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</si>
  <si>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</si>
  <si>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</si>
  <si>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</si>
  <si>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</si>
  <si>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</si>
  <si>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</si>
  <si>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</si>
  <si>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</si>
  <si>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</si>
  <si>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</si>
  <si>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</si>
  <si>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</si>
  <si>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</si>
  <si>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</si>
  <si>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</si>
  <si>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</si>
  <si>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</si>
  <si>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</si>
  <si>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</si>
  <si>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</si>
  <si>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</si>
  <si>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</si>
  <si>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</si>
  <si>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</si>
  <si>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</si>
  <si>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</si>
  <si>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</si>
  <si>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</si>
  <si>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</si>
  <si>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</si>
  <si>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</si>
  <si>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</si>
  <si>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</si>
  <si>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</si>
  <si>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</si>
  <si>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</si>
  <si>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</si>
  <si>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</si>
  <si>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</si>
  <si>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</si>
  <si>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</si>
  <si>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</si>
  <si>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</si>
  <si>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</si>
  <si>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</si>
  <si>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</si>
  <si>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</si>
  <si>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</si>
  <si>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</si>
  <si>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</si>
  <si>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</si>
  <si>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</si>
  <si>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</si>
  <si>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</si>
  <si>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</si>
  <si>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</si>
  <si>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</si>
  <si>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</si>
  <si>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</si>
  <si>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</si>
  <si>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</si>
  <si>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</si>
  <si>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</si>
  <si>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</si>
  <si>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</si>
  <si>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</si>
  <si>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</si>
  <si>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</si>
  <si>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</si>
  <si>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</si>
  <si>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</si>
  <si>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</si>
  <si>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</si>
  <si>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</si>
  <si>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</si>
  <si>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</si>
  <si>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</si>
  <si>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</si>
  <si>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</si>
  <si>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</si>
  <si>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</si>
  <si>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</si>
  <si>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</si>
  <si>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</si>
  <si>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</si>
  <si>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</si>
  <si>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</si>
  <si>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</si>
  <si>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</si>
  <si>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</si>
  <si>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</si>
  <si>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</si>
  <si>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</si>
  <si>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</si>
  <si>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</si>
  <si>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</si>
  <si>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</si>
  <si>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</si>
  <si>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</si>
  <si>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</si>
  <si>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</si>
  <si>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</si>
  <si>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</si>
  <si>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</si>
  <si>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</si>
  <si>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</si>
  <si>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</si>
  <si>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</si>
  <si>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</si>
  <si>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</si>
  <si>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</si>
  <si>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</si>
  <si>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</si>
  <si>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</si>
  <si>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</si>
  <si>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</si>
  <si>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</si>
  <si>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</si>
  <si>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</si>
  <si>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</si>
  <si>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</si>
  <si>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</si>
  <si>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</si>
  <si>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</si>
  <si>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</si>
  <si>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</si>
  <si>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</si>
  <si>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</si>
  <si>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</si>
  <si>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</si>
  <si>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</si>
  <si>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</si>
  <si>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</si>
  <si>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</si>
  <si>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</si>
  <si>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</si>
  <si>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</si>
  <si>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</si>
  <si>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</si>
  <si>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</si>
  <si>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</si>
  <si>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</si>
  <si>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</si>
  <si>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</si>
  <si>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</si>
  <si>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</si>
  <si>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</si>
  <si>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</si>
  <si>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</si>
  <si>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</si>
  <si>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</si>
  <si>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</si>
  <si>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</si>
  <si>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</si>
  <si>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</si>
  <si>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</si>
  <si>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</si>
  <si>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</si>
  <si>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</si>
  <si>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</si>
  <si>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</si>
  <si>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</si>
  <si>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</si>
  <si>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</si>
  <si>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</si>
  <si>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</si>
  <si>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</si>
  <si>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</si>
  <si>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</si>
  <si>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</si>
  <si>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</si>
  <si>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</si>
  <si>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</si>
  <si>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</si>
  <si>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</si>
  <si>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</si>
  <si>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</si>
  <si>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</si>
  <si>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</si>
  <si>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</si>
  <si>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</si>
  <si>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</si>
  <si>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</si>
  <si>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</si>
  <si>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</si>
  <si>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</si>
  <si>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</si>
  <si>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</si>
  <si>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</si>
  <si>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</si>
  <si>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</si>
  <si>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</si>
  <si>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</si>
  <si>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</si>
  <si>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</si>
  <si>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</si>
  <si>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</si>
  <si>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</si>
  <si>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</si>
  <si>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</si>
  <si>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</si>
  <si>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</si>
  <si>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</si>
  <si>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</si>
  <si>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</si>
  <si>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</si>
  <si>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</si>
  <si>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</si>
  <si>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</si>
  <si>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</si>
  <si>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</si>
  <si>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</si>
  <si>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</si>
  <si>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</si>
  <si>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</si>
  <si>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</si>
  <si>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</si>
  <si>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</si>
  <si>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</si>
  <si>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</si>
  <si>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</si>
  <si>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</si>
  <si>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</si>
  <si>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</si>
  <si>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</si>
  <si>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</si>
  <si>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</si>
  <si>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</si>
  <si>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</si>
  <si>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</si>
  <si>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</si>
  <si>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</si>
  <si>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</si>
  <si>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</si>
  <si>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</si>
  <si>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</si>
  <si>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</si>
  <si>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</si>
  <si>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</si>
  <si>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</si>
  <si>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</si>
  <si>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</si>
  <si>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</si>
  <si>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</si>
  <si>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</si>
  <si>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</si>
  <si>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</si>
  <si>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</si>
  <si>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</si>
  <si>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</si>
  <si>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</si>
  <si>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</si>
  <si>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</si>
  <si>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</si>
  <si>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</si>
  <si>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</si>
  <si>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</si>
  <si>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</si>
  <si>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</si>
  <si>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</si>
  <si>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</si>
  <si>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</si>
  <si>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</si>
  <si>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</si>
  <si>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</si>
  <si>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</si>
  <si>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</si>
  <si>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</si>
  <si>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</si>
  <si>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</si>
  <si>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</si>
  <si>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</si>
  <si>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</si>
  <si>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</si>
  <si>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</si>
  <si>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</si>
  <si>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</si>
  <si>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</si>
  <si>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</si>
  <si>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</si>
  <si>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</si>
  <si>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</si>
  <si>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</si>
  <si>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</si>
  <si>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</si>
  <si>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</si>
  <si>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</si>
  <si>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</si>
  <si>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</si>
  <si>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</si>
  <si>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</si>
  <si>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</si>
  <si>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</si>
  <si>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</si>
  <si>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</si>
  <si>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</si>
  <si>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</si>
  <si>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</si>
  <si>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</si>
  <si>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</si>
  <si>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</si>
  <si>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</si>
  <si>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</si>
  <si>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</si>
  <si>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</si>
  <si>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</si>
  <si>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</si>
  <si>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</si>
  <si>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</si>
  <si>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</si>
  <si>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</si>
  <si>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</si>
  <si>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</si>
  <si>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</si>
  <si>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</si>
  <si>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</si>
  <si>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</si>
  <si>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</si>
  <si>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</si>
  <si>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</si>
  <si>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</si>
  <si>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</si>
  <si>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</si>
  <si>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</si>
  <si>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</si>
  <si>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</si>
  <si>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</si>
  <si>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</si>
  <si>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</si>
  <si>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</si>
  <si>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</si>
  <si>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</si>
  <si>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</si>
  <si>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</si>
  <si>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</si>
  <si>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</si>
  <si>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</si>
  <si>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</si>
  <si>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</si>
  <si>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</si>
  <si>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</si>
  <si>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</si>
  <si>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</si>
  <si>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</si>
  <si>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</si>
  <si>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</si>
  <si>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</si>
  <si>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</si>
  <si>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</si>
  <si>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</si>
  <si>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</si>
  <si>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</si>
  <si>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</si>
  <si>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</si>
  <si>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</si>
  <si>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</si>
  <si>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</si>
  <si>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</si>
  <si>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</si>
  <si>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</si>
  <si>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</si>
  <si>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</si>
  <si>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</si>
  <si>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</si>
  <si>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</si>
  <si>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</si>
  <si>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</si>
  <si>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</si>
  <si>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</si>
  <si>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</si>
  <si>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</si>
  <si>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</si>
  <si>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</si>
  <si>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</si>
  <si>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</si>
  <si>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</si>
  <si>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</si>
  <si>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</si>
  <si>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</si>
  <si>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</si>
  <si>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</si>
  <si>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</si>
  <si>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</si>
  <si>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</si>
  <si>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</si>
  <si>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</si>
  <si>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</si>
  <si>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</si>
  <si>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</si>
  <si>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</si>
  <si>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</si>
  <si>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</si>
  <si>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</si>
  <si>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</si>
  <si>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</si>
  <si>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</si>
  <si>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</si>
  <si>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</si>
  <si>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</si>
  <si>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</si>
  <si>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</si>
  <si>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</si>
  <si>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</si>
  <si>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</si>
  <si>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</si>
  <si>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</si>
  <si>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</si>
  <si>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</si>
  <si>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</si>
  <si>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</si>
  <si>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</si>
  <si>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</si>
  <si>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</si>
  <si>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</si>
  <si>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</si>
  <si>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</si>
  <si>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</si>
  <si>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</si>
  <si>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</si>
  <si>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</si>
  <si>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</si>
  <si>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</si>
  <si>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</si>
  <si>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</si>
  <si>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</si>
  <si>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</si>
  <si>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</si>
  <si>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</si>
  <si>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</si>
  <si>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</si>
  <si>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</si>
  <si>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</si>
  <si>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</si>
  <si>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</si>
  <si>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</si>
  <si>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</si>
  <si>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</si>
  <si>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</si>
  <si>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</si>
  <si>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</si>
  <si>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</si>
  <si>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</si>
  <si>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</si>
  <si>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</si>
  <si>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</si>
  <si>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</si>
  <si>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</si>
  <si>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</si>
  <si>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</si>
  <si>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</si>
  <si>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</si>
  <si>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</si>
  <si>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</si>
  <si>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</si>
  <si>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</si>
  <si>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</si>
  <si>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</si>
  <si>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</si>
  <si>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</si>
  <si>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</si>
  <si>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</si>
  <si>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</si>
  <si>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</si>
  <si>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</si>
  <si>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</si>
  <si>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</si>
  <si>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</si>
  <si>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</si>
  <si>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</si>
  <si>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</si>
  <si>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</si>
  <si>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</si>
  <si>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</si>
  <si>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</si>
  <si>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</si>
  <si>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</si>
  <si>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</si>
  <si>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</si>
  <si>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</si>
  <si>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</si>
  <si>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</si>
  <si>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</si>
  <si>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</si>
  <si>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</si>
  <si>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</si>
  <si>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</si>
  <si>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</si>
  <si>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</si>
  <si>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</si>
  <si>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</si>
  <si>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</si>
  <si>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</si>
  <si>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</si>
  <si>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</si>
  <si>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</si>
  <si>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</si>
  <si>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</si>
  <si>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</si>
  <si>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</si>
  <si>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</si>
  <si>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</si>
  <si>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</si>
  <si>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</si>
  <si>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</si>
  <si>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</si>
  <si>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</si>
  <si>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</si>
  <si>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</si>
  <si>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</si>
  <si>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</si>
  <si>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</si>
  <si>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</si>
  <si>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</si>
  <si>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</si>
  <si>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</si>
  <si>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</si>
  <si>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</si>
  <si>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</si>
  <si>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</si>
  <si>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</si>
  <si>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</si>
  <si>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</si>
  <si>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</si>
  <si>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</si>
  <si>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</si>
  <si>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</si>
  <si>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</si>
  <si>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</si>
  <si>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</si>
  <si>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</si>
  <si>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</si>
  <si>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</si>
  <si>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</si>
  <si>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</si>
  <si>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</si>
  <si>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</si>
  <si>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</si>
  <si>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</si>
  <si>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</si>
  <si>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</si>
  <si>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</si>
  <si>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</si>
  <si>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</si>
  <si>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</si>
  <si>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</si>
  <si>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</si>
  <si>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</si>
  <si>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</si>
  <si>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</si>
  <si>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</si>
  <si>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</si>
  <si>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</si>
  <si>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</si>
  <si>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</si>
  <si>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</si>
  <si>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</si>
  <si>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</si>
  <si>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</si>
  <si>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</si>
  <si>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</si>
  <si>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</si>
  <si>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</si>
  <si>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</si>
  <si>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</si>
  <si>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</si>
  <si>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</si>
  <si>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</si>
  <si>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</si>
  <si>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</si>
  <si>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</si>
  <si>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</si>
  <si>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</si>
  <si>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</si>
  <si>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</si>
  <si>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</si>
  <si>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</si>
  <si>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</si>
  <si>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</si>
  <si>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</si>
  <si>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</si>
  <si>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</si>
  <si>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</si>
  <si>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</si>
  <si>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</si>
  <si>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</si>
  <si>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</si>
  <si>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</si>
  <si>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</si>
  <si>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</si>
  <si>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</si>
  <si>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</si>
  <si>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</si>
  <si>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</si>
  <si>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</si>
  <si>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</si>
  <si>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</si>
  <si>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</si>
  <si>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</si>
  <si>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</si>
  <si>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</si>
  <si>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</si>
  <si>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</si>
  <si>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</si>
  <si>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</si>
  <si>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</si>
  <si>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</si>
  <si>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</si>
  <si>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</si>
  <si>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</si>
  <si>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</si>
  <si>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</si>
  <si>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</si>
  <si>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</si>
  <si>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</si>
  <si>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</si>
  <si>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</si>
  <si>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</si>
  <si>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</si>
  <si>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</si>
  <si>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</si>
  <si>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</si>
  <si>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</si>
  <si>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</si>
  <si>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</si>
  <si>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</si>
  <si>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</si>
  <si>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</si>
  <si>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</si>
  <si>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</si>
  <si>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</si>
  <si>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</si>
  <si>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</si>
  <si>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</si>
  <si>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</si>
  <si>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</si>
  <si>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</si>
  <si>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</si>
  <si>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</si>
  <si>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</si>
  <si>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</si>
  <si>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</si>
  <si>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</si>
  <si>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</si>
  <si>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</si>
  <si>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</si>
  <si>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</si>
  <si>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</si>
  <si>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</si>
  <si>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</si>
  <si>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</si>
  <si>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</si>
  <si>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</si>
  <si>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</si>
  <si>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</si>
  <si>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</si>
  <si>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</si>
  <si>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</si>
  <si>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</si>
  <si>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</si>
  <si>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</si>
  <si>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</si>
  <si>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</si>
  <si>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</si>
  <si>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</si>
  <si>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</si>
  <si>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</si>
  <si>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</si>
  <si>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</si>
  <si>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</si>
  <si>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</si>
  <si>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</si>
  <si>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</si>
  <si>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</si>
  <si>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</si>
  <si>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</si>
  <si>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</si>
  <si>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</si>
  <si>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</si>
  <si>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</si>
  <si>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</si>
  <si>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</si>
  <si>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</si>
  <si>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</si>
  <si>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</si>
  <si>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</si>
  <si>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</si>
  <si>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</si>
  <si>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</si>
  <si>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</si>
  <si>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</si>
  <si>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</si>
  <si>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</si>
  <si>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</si>
  <si>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</si>
  <si>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</si>
  <si>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</si>
  <si>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</si>
  <si>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</si>
  <si>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</si>
  <si>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</si>
  <si>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</si>
  <si>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</si>
  <si>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</si>
  <si>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</si>
  <si>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</si>
  <si>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</si>
  <si>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</si>
  <si>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</si>
  <si>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</si>
  <si>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</si>
  <si>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</si>
  <si>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</si>
  <si>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</si>
  <si>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</si>
  <si>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</si>
  <si>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</si>
  <si>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</si>
  <si>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</si>
  <si>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</si>
  <si>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</si>
  <si>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</si>
  <si>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</si>
  <si>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</si>
  <si>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</si>
  <si>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</si>
  <si>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</si>
  <si>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</si>
  <si>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</si>
  <si>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</si>
  <si>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</si>
  <si>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</si>
  <si>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</si>
  <si>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</si>
  <si>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</si>
  <si>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</si>
  <si>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</si>
  <si>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</si>
  <si>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</si>
  <si>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</si>
  <si>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</si>
  <si>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</si>
  <si>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</si>
  <si>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</si>
  <si>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</si>
  <si>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</si>
  <si>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</si>
  <si>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</si>
  <si>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</si>
  <si>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</si>
  <si>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</si>
  <si>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</si>
  <si>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</si>
  <si>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</si>
  <si>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</si>
  <si>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</si>
  <si>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</si>
  <si>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</si>
  <si>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</si>
  <si>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</si>
  <si>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</si>
  <si>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</si>
  <si>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</si>
  <si>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</si>
  <si>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</si>
  <si>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</si>
  <si>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</si>
  <si>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</si>
  <si>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</si>
  <si>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</si>
  <si>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</si>
  <si>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</si>
  <si>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</si>
  <si>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</si>
  <si>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</si>
  <si>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</si>
  <si>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</si>
  <si>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</si>
  <si>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</si>
  <si>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</si>
  <si>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</si>
  <si>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</si>
  <si>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</si>
  <si>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</si>
  <si>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</si>
  <si>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</si>
  <si>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</si>
  <si>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</si>
  <si>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</si>
  <si>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</si>
  <si>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</si>
  <si>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</si>
  <si>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</si>
  <si>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</si>
  <si>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</si>
  <si>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</si>
  <si>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</si>
  <si>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</si>
  <si>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</si>
  <si>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</si>
  <si>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</si>
  <si>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</si>
  <si>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</si>
  <si>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</si>
  <si>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</si>
  <si>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</si>
  <si>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</si>
  <si>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</si>
  <si>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</si>
  <si>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</si>
  <si>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</si>
  <si>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</si>
  <si>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</si>
  <si>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</si>
  <si>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</si>
  <si>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</si>
  <si>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</si>
  <si>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</si>
  <si>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</si>
  <si>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</si>
  <si>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</si>
  <si>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</si>
  <si>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</si>
  <si>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</si>
  <si>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</si>
  <si>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</si>
  <si>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</si>
  <si>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</si>
  <si>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</si>
  <si>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</si>
  <si>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</si>
  <si>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</si>
  <si>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</si>
  <si>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</si>
  <si>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</si>
  <si>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</si>
  <si>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</si>
  <si>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</si>
  <si>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</si>
  <si>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</si>
  <si>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</si>
  <si>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</si>
  <si>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</si>
  <si>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</si>
  <si>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</si>
  <si>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</si>
  <si>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</si>
  <si>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</si>
  <si>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</si>
  <si>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</si>
  <si>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</si>
  <si>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</si>
  <si>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</si>
  <si>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</si>
  <si>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</si>
  <si>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</si>
  <si>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</si>
  <si>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</si>
  <si>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</si>
  <si>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</si>
  <si>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</si>
  <si>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</si>
  <si>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</si>
  <si>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</si>
  <si>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</si>
  <si>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</si>
  <si>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</si>
  <si>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</si>
  <si>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</si>
  <si>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</si>
  <si>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</si>
  <si>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</si>
  <si>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</si>
  <si>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</si>
  <si>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</si>
  <si>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</si>
  <si>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</si>
  <si>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</si>
  <si>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</si>
  <si>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</si>
  <si>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</si>
  <si>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</si>
  <si>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</si>
  <si>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</si>
  <si>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</si>
  <si>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</si>
  <si>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</si>
  <si>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</si>
  <si>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</si>
  <si>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</si>
  <si>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</si>
  <si>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</si>
  <si>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</si>
  <si>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</si>
  <si>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</si>
  <si>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</si>
  <si>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</si>
  <si>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</si>
  <si>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</si>
  <si>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</si>
  <si>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</si>
  <si>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</si>
  <si>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</si>
  <si>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</si>
  <si>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</si>
  <si>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</si>
  <si>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</si>
  <si>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</si>
  <si>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</si>
  <si>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</si>
  <si>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</si>
  <si>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</si>
  <si>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</si>
  <si>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</si>
  <si>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</si>
  <si>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</si>
  <si>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</si>
  <si>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</si>
  <si>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</si>
  <si>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</si>
  <si>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</si>
  <si>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</si>
  <si>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</si>
  <si>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</si>
  <si>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</si>
  <si>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</si>
  <si>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</si>
  <si>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</si>
  <si>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</si>
  <si>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</si>
  <si>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</si>
  <si>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</si>
  <si>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</si>
  <si>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</si>
  <si>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</si>
  <si>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</si>
  <si>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</si>
  <si>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</si>
  <si>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</si>
  <si>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</si>
  <si>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</si>
  <si>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</si>
  <si>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</si>
  <si>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</si>
  <si>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</si>
  <si>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</si>
  <si>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</si>
  <si>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</si>
  <si>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</si>
  <si>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</si>
  <si>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</si>
  <si>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</si>
  <si>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</si>
  <si>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</si>
  <si>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</si>
  <si>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</si>
  <si>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</si>
  <si>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</si>
  <si>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</si>
  <si>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</si>
  <si>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</si>
  <si>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</si>
  <si>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</si>
  <si>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</si>
  <si>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</si>
  <si>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</si>
  <si>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</si>
  <si>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</si>
  <si>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</si>
  <si>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</si>
  <si>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</si>
  <si>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</si>
  <si>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</si>
  <si>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</si>
  <si>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</si>
  <si>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</si>
  <si>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</si>
  <si>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</si>
  <si>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</si>
  <si>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</si>
  <si>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</si>
  <si>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</si>
  <si>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</si>
  <si>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</si>
  <si>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</si>
  <si>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</si>
  <si>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</si>
  <si>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</si>
  <si>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</si>
  <si>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</si>
  <si>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</si>
  <si>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</si>
  <si>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</si>
  <si>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</si>
  <si>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</si>
  <si>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</si>
  <si>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</si>
  <si>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</si>
  <si>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</si>
  <si>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</si>
  <si>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</si>
  <si>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</si>
  <si>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</si>
  <si>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</si>
  <si>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</si>
  <si>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</si>
  <si>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</si>
  <si>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</si>
  <si>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</si>
  <si>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</si>
  <si>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</si>
  <si>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</si>
  <si>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</si>
  <si>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</si>
  <si>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</si>
  <si>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</si>
  <si>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</si>
  <si>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</si>
  <si>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</si>
  <si>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</si>
  <si>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</si>
  <si>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</si>
  <si>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</si>
  <si>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</si>
  <si>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</si>
  <si>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</si>
  <si>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</si>
  <si>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</si>
  <si>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</si>
  <si>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</si>
  <si>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</si>
  <si>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</si>
  <si>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</si>
  <si>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</si>
  <si>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</si>
  <si>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</si>
  <si>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</si>
  <si>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</si>
  <si>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</si>
  <si>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</si>
  <si>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</si>
  <si>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</si>
  <si>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</si>
  <si>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</si>
  <si>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</si>
  <si>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</si>
  <si>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</si>
  <si>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</si>
  <si>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</si>
  <si>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</si>
  <si>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</si>
  <si>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</si>
  <si>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</si>
  <si>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</si>
  <si>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</si>
  <si>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</si>
  <si>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</si>
  <si>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</si>
  <si>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</si>
  <si>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</si>
  <si>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</si>
  <si>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</si>
  <si>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</si>
  <si>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</si>
  <si>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</si>
  <si>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</si>
  <si>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</si>
  <si>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</si>
  <si>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</si>
  <si>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</si>
  <si>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</si>
  <si>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</si>
  <si>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</si>
  <si>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</si>
  <si>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</si>
  <si>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</si>
  <si>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</si>
  <si>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</si>
  <si>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</si>
  <si>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</si>
  <si>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</si>
  <si>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</si>
  <si>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</si>
  <si>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</si>
  <si>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</si>
  <si>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</si>
  <si>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</si>
  <si>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</si>
  <si>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</si>
  <si>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</si>
  <si>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</si>
  <si>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</si>
  <si>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</si>
  <si>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</si>
  <si>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</si>
  <si>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</si>
  <si>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</si>
  <si>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</si>
  <si>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</si>
  <si>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</si>
  <si>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</si>
  <si>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</si>
  <si>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</si>
  <si>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</si>
  <si>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</si>
  <si>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</si>
  <si>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</si>
  <si>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</si>
  <si>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</si>
  <si>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</si>
  <si>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</si>
  <si>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</si>
  <si>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</si>
  <si>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</si>
  <si>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</si>
  <si>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</si>
  <si>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</si>
  <si>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</si>
  <si>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</si>
  <si>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</si>
  <si>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</si>
  <si>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</si>
  <si>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</si>
  <si>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</si>
  <si>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</si>
  <si>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</si>
  <si>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</si>
  <si>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</si>
  <si>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</si>
  <si>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</si>
  <si>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</si>
  <si>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</si>
  <si>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</si>
  <si>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</si>
  <si>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</si>
  <si>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</si>
  <si>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</si>
  <si>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</si>
  <si>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</si>
  <si>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</si>
  <si>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</si>
  <si>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</si>
  <si>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</si>
  <si>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</si>
  <si>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</si>
  <si>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</si>
  <si>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</si>
  <si>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</si>
  <si>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</si>
  <si>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</si>
  <si>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</si>
  <si>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</si>
  <si>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</si>
  <si>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</si>
  <si>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</si>
  <si>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</si>
  <si>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</si>
  <si>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</si>
  <si>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</si>
  <si>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</si>
  <si>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</si>
  <si>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</si>
  <si>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</si>
  <si>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</si>
  <si>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</si>
  <si>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</si>
  <si>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</si>
  <si>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</si>
  <si>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</si>
  <si>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</si>
  <si>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</si>
  <si>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</si>
  <si>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</si>
  <si>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</si>
  <si>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</si>
  <si>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</si>
  <si>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</si>
  <si>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</si>
  <si>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</si>
  <si>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</si>
  <si>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</si>
  <si>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</si>
  <si>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</si>
  <si>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</si>
  <si>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</si>
  <si>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</si>
  <si>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</si>
  <si>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</si>
  <si>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</si>
  <si>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</si>
  <si>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</si>
  <si>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</si>
  <si>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</si>
  <si>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</si>
  <si>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</si>
  <si>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</si>
  <si>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</si>
  <si>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</si>
  <si>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</si>
  <si>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</si>
  <si>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</si>
  <si>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</si>
  <si>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</si>
  <si>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</si>
  <si>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</si>
  <si>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</si>
  <si>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</si>
  <si>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</si>
  <si>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</si>
  <si>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</si>
  <si>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</si>
  <si>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</si>
  <si>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</si>
  <si>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</si>
  <si>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</si>
  <si>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</si>
  <si>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</si>
  <si>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</si>
  <si>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</si>
  <si>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</si>
  <si>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</si>
  <si>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</si>
  <si>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</si>
  <si>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</si>
  <si>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</si>
  <si>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</si>
  <si>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</si>
  <si>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</si>
  <si>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</si>
  <si>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</si>
  <si>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</si>
  <si>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</si>
  <si>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</si>
  <si>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</si>
  <si>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</si>
  <si>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</si>
  <si>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</si>
  <si>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</si>
  <si>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</si>
  <si>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</si>
  <si>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</si>
  <si>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</si>
  <si>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</si>
  <si>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</si>
  <si>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</si>
  <si>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</si>
  <si>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</si>
  <si>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</si>
  <si>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</si>
  <si>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</si>
  <si>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</si>
  <si>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</si>
  <si>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</si>
  <si>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</si>
  <si>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</si>
  <si>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</si>
  <si>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</si>
  <si>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</si>
  <si>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</si>
  <si>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</si>
  <si>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</si>
  <si>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</si>
  <si>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</si>
  <si>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</si>
  <si>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</si>
  <si>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</si>
  <si>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</si>
  <si>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</si>
  <si>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</si>
  <si>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</si>
  <si>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</si>
  <si>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</si>
  <si>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</si>
  <si>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</si>
  <si>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</si>
  <si>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</si>
  <si>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</si>
  <si>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</si>
  <si>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</si>
  <si>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</si>
  <si>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</si>
  <si>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</si>
  <si>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</si>
  <si>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</si>
  <si>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</si>
  <si>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</si>
  <si>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</si>
  <si>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</si>
  <si>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</si>
  <si>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</si>
  <si>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</si>
  <si>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</si>
  <si>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</si>
  <si>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</si>
  <si>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</si>
  <si>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</si>
  <si>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</si>
  <si>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</si>
  <si>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</si>
  <si>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</si>
  <si>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</si>
  <si>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</si>
  <si>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</si>
  <si>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</si>
  <si>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</si>
  <si>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</si>
  <si>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</si>
  <si>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</si>
  <si>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</si>
  <si>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</si>
  <si>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</si>
  <si>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</si>
  <si>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</si>
  <si>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</si>
  <si>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</si>
  <si>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</si>
  <si>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</si>
  <si>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</si>
  <si>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</si>
  <si>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</si>
  <si>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</si>
  <si>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</si>
  <si>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</si>
  <si>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</si>
  <si>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</si>
  <si>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</si>
  <si>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</si>
  <si>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</si>
  <si>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</si>
  <si>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</si>
  <si>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</si>
  <si>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</si>
  <si>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</si>
  <si>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</si>
  <si>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</si>
  <si>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</si>
  <si>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</si>
  <si>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</si>
  <si>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</si>
  <si>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</si>
  <si>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</si>
  <si>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</si>
  <si>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</si>
  <si>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</si>
  <si>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</si>
  <si>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</si>
  <si>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</si>
  <si>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</si>
  <si>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</si>
  <si>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</si>
  <si>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</si>
  <si>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</si>
  <si>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</si>
  <si>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</si>
  <si>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</si>
  <si>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</si>
  <si>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</si>
  <si>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</si>
  <si>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</si>
  <si>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</si>
  <si>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</si>
  <si>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</si>
  <si>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</si>
  <si>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</si>
  <si>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</si>
  <si>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</si>
  <si>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</si>
  <si>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</si>
  <si>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</si>
  <si>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</si>
  <si>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</si>
  <si>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</si>
  <si>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</si>
  <si>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</si>
  <si>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</si>
  <si>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</si>
  <si>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</si>
  <si>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</si>
  <si>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</si>
  <si>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</si>
  <si>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</si>
  <si>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</si>
  <si>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</si>
  <si>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</si>
  <si>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</si>
  <si>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</si>
  <si>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</si>
  <si>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</si>
  <si>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</si>
  <si>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</si>
  <si>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</si>
  <si>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</si>
  <si>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</si>
  <si>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</si>
  <si>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</si>
  <si>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</si>
  <si>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</si>
  <si>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</si>
  <si>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</si>
  <si>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</si>
  <si>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</si>
  <si>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</si>
  <si>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</si>
  <si>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</si>
  <si>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</si>
  <si>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</si>
  <si>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</si>
  <si>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</si>
  <si>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</si>
  <si>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</si>
  <si>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</si>
  <si>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</si>
  <si>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</si>
  <si>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</si>
  <si>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</si>
  <si>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</si>
  <si>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</si>
  <si>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</si>
  <si>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</si>
  <si>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</si>
  <si>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</si>
  <si>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</si>
  <si>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</si>
  <si>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</si>
  <si>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</si>
  <si>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</si>
  <si>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</si>
  <si>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</si>
  <si>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</si>
  <si>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</si>
  <si>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</si>
  <si>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</si>
  <si>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</si>
  <si>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</si>
  <si>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</si>
  <si>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</si>
  <si>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</si>
  <si>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</si>
  <si>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</si>
  <si>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</si>
  <si>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</si>
  <si>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</si>
  <si>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</si>
  <si>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</si>
  <si>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</si>
  <si>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</si>
  <si>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</si>
  <si>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</si>
  <si>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</si>
  <si>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</si>
  <si>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</si>
  <si>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</si>
  <si>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</si>
  <si>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</si>
  <si>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</si>
  <si>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</si>
  <si>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</si>
  <si>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</si>
  <si>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</si>
  <si>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</si>
  <si>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</si>
  <si>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</si>
  <si>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</si>
  <si>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</si>
  <si>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</si>
  <si>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</si>
  <si>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</si>
  <si>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</si>
  <si>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</si>
  <si>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</si>
  <si>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</si>
  <si>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</si>
  <si>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</si>
  <si>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</si>
  <si>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</si>
  <si>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</si>
  <si>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</si>
  <si>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</si>
  <si>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</si>
  <si>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</si>
  <si>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</si>
  <si>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</si>
  <si>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</si>
  <si>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</si>
  <si>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</si>
  <si>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</si>
  <si>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</si>
  <si>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</si>
  <si>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</si>
  <si>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</si>
  <si>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</si>
  <si>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</si>
  <si>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</si>
  <si>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</si>
  <si>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</si>
  <si>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</si>
  <si>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</si>
  <si>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</si>
  <si>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</si>
  <si>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</si>
  <si>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</si>
  <si>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</si>
  <si>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</si>
  <si>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</si>
  <si>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</si>
  <si>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</si>
  <si>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</si>
  <si>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</si>
  <si>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</si>
  <si>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</si>
  <si>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</si>
  <si>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</si>
  <si>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</si>
  <si>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</si>
  <si>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</si>
  <si>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</si>
  <si>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</si>
  <si>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</si>
  <si>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</si>
  <si>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</si>
  <si>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</si>
  <si>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</si>
  <si>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</si>
  <si>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</si>
  <si>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</si>
  <si>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</si>
  <si>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</si>
  <si>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</si>
  <si>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</si>
  <si>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</si>
  <si>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</si>
  <si>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</si>
  <si>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</si>
  <si>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</si>
  <si>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</si>
  <si>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</si>
  <si>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</si>
  <si>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</si>
  <si>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</si>
  <si>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</si>
  <si>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</si>
  <si>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</si>
  <si>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</si>
  <si>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</si>
  <si>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</si>
  <si>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</si>
  <si>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</si>
  <si>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</si>
  <si>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</si>
  <si>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</si>
  <si>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</si>
  <si>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</si>
  <si>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</si>
  <si>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</si>
  <si>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</si>
  <si>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</si>
  <si>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</si>
  <si>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</si>
  <si>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</si>
  <si>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</si>
  <si>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</si>
  <si>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</si>
  <si>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</si>
  <si>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</si>
  <si>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</si>
  <si>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</si>
  <si>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</si>
  <si>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</si>
  <si>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</si>
  <si>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</si>
  <si>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</si>
  <si>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</si>
  <si>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</si>
  <si>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</si>
  <si>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</si>
  <si>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</si>
  <si>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</si>
  <si>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</si>
  <si>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</si>
  <si>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</si>
  <si>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</si>
  <si>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</si>
  <si>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</si>
  <si>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</si>
  <si>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</si>
  <si>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</si>
  <si>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</si>
  <si>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</si>
  <si>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</si>
  <si>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</si>
  <si>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</si>
  <si>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</si>
  <si>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</si>
  <si>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</si>
  <si>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</si>
  <si>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</si>
  <si>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</si>
  <si>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</si>
  <si>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</si>
  <si>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</si>
  <si>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</si>
  <si>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</si>
  <si>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</si>
  <si>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</si>
  <si>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</si>
  <si>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</si>
  <si>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</si>
  <si>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</si>
  <si>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</si>
  <si>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</si>
  <si>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</si>
  <si>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</si>
  <si>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</si>
  <si>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</si>
  <si>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</si>
  <si>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</si>
  <si>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</si>
  <si>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</si>
  <si>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</si>
  <si>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</si>
  <si>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</si>
  <si>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</si>
  <si>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</si>
  <si>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</si>
  <si>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</si>
  <si>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</si>
  <si>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</si>
  <si>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</si>
  <si>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</si>
  <si>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</si>
  <si>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</si>
  <si>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</si>
  <si>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</si>
  <si>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</si>
  <si>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</si>
  <si>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</si>
  <si>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</si>
  <si>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</si>
  <si>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</si>
  <si>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</si>
  <si>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</si>
  <si>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</si>
  <si>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</si>
  <si>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</si>
  <si>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</si>
  <si>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</si>
  <si>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</si>
  <si>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</si>
  <si>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</si>
  <si>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</si>
  <si>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</si>
  <si>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</si>
  <si>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</si>
  <si>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</si>
  <si>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</si>
  <si>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</si>
  <si>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</si>
  <si>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</si>
  <si>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</si>
  <si>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</si>
  <si>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</si>
  <si>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</si>
  <si>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</si>
  <si>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</si>
  <si>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</si>
  <si>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</si>
  <si>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</si>
  <si>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</si>
  <si>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</si>
  <si>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</si>
  <si>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</si>
  <si>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</si>
  <si>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</si>
  <si>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</si>
  <si>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</si>
  <si>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</si>
  <si>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</si>
  <si>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</si>
  <si>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</si>
  <si>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</si>
  <si>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</si>
  <si>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</si>
  <si>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</si>
  <si>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</si>
  <si>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</si>
  <si>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</si>
  <si>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</si>
  <si>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</si>
  <si>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</si>
  <si>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</si>
  <si>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</si>
  <si>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</si>
  <si>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</si>
  <si>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</si>
  <si>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</si>
  <si>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</si>
  <si>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</si>
  <si>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</si>
  <si>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</si>
  <si>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</si>
  <si>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</si>
  <si>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</si>
  <si>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</si>
  <si>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</si>
  <si>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</si>
  <si>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</si>
  <si>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</si>
  <si>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</si>
  <si>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</si>
  <si>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</si>
  <si>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</si>
  <si>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</si>
  <si>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</si>
  <si>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</si>
  <si>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</si>
  <si>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</si>
  <si>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</si>
  <si>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</si>
  <si>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</si>
  <si>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</si>
  <si>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</si>
  <si>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</si>
  <si>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</si>
  <si>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</si>
  <si>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</si>
  <si>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</si>
  <si>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</si>
  <si>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</si>
  <si>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</si>
  <si>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</si>
  <si>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</si>
  <si>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</si>
  <si>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</si>
  <si>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</si>
  <si>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</si>
  <si>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</si>
  <si>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</si>
  <si>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</si>
  <si>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</si>
  <si>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</si>
  <si>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</si>
  <si>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</si>
  <si>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</si>
  <si>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</si>
  <si>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</si>
  <si>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</si>
  <si>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</si>
  <si>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</si>
  <si>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</si>
  <si>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</si>
  <si>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</si>
  <si>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</si>
  <si>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</si>
  <si>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</si>
  <si>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</si>
  <si>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</si>
  <si>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</si>
  <si>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</si>
  <si>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</si>
  <si>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</si>
  <si>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</si>
  <si>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</si>
  <si>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</si>
  <si>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</si>
  <si>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</si>
  <si>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</si>
  <si>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</si>
  <si>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</si>
  <si>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</si>
  <si>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</si>
  <si>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</si>
  <si>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</si>
  <si>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</si>
  <si>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</si>
  <si>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</si>
  <si>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</si>
  <si>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</si>
  <si>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</si>
  <si>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</si>
  <si>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</si>
  <si>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</si>
  <si>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</si>
  <si>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</si>
  <si>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</si>
  <si>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</si>
  <si>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</si>
  <si>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</si>
  <si>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</si>
  <si>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</si>
  <si>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</si>
  <si>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</si>
  <si>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</si>
  <si>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</si>
  <si>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</si>
  <si>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</si>
  <si>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</si>
  <si>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</si>
  <si>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</si>
  <si>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</si>
  <si>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</si>
  <si>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</si>
  <si>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</si>
  <si>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</si>
  <si>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</si>
  <si>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</si>
  <si>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</si>
  <si>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</si>
  <si>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</si>
  <si>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</si>
  <si>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</si>
  <si>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</si>
  <si>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</si>
  <si>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</si>
  <si>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</si>
  <si>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</si>
  <si>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</si>
  <si>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</si>
  <si>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</si>
  <si>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</si>
  <si>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</si>
  <si>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</si>
  <si>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</si>
  <si>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</si>
  <si>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</si>
  <si>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</si>
  <si>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</si>
  <si>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</si>
  <si>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</si>
  <si>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</si>
  <si>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</si>
  <si>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</si>
  <si>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</si>
  <si>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</si>
  <si>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</si>
  <si>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</si>
  <si>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</si>
  <si>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</si>
  <si>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</si>
  <si>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</si>
  <si>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</si>
  <si>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</si>
  <si>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</si>
  <si>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</si>
  <si>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</si>
  <si>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</si>
  <si>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</si>
  <si>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</si>
  <si>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</si>
  <si>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</si>
  <si>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</si>
  <si>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</si>
  <si>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</si>
  <si>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</si>
  <si>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</si>
  <si>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</si>
  <si>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</si>
  <si>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</si>
  <si>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</si>
  <si>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</si>
  <si>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</si>
  <si>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</si>
  <si>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</si>
  <si>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</si>
  <si>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</si>
  <si>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</si>
  <si>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</si>
  <si>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</si>
  <si>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</si>
  <si>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</si>
  <si>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</si>
  <si>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</si>
  <si>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</si>
  <si>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</si>
  <si>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</si>
  <si>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</si>
  <si>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</si>
  <si>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</si>
  <si>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</si>
  <si>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</si>
  <si>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</si>
  <si>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</si>
  <si>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</si>
  <si>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</si>
  <si>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</si>
  <si>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</si>
  <si>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</si>
  <si>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</si>
  <si>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</si>
  <si>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</si>
  <si>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</si>
  <si>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</si>
  <si>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</si>
  <si>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</si>
  <si>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</si>
  <si>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</si>
  <si>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</si>
  <si>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</si>
  <si>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</si>
  <si>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</si>
  <si>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</si>
  <si>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</si>
  <si>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</si>
  <si>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</si>
  <si>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</si>
  <si>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</si>
  <si>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</si>
  <si>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</si>
  <si>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</si>
  <si>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</si>
  <si>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</si>
  <si>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</si>
  <si>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</si>
  <si>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</si>
  <si>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</si>
  <si>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</si>
  <si>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</si>
  <si>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</si>
  <si>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</si>
  <si>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</si>
  <si>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</si>
  <si>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</si>
  <si>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</si>
  <si>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</si>
  <si>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</si>
  <si>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</si>
  <si>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</si>
  <si>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</si>
  <si>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</si>
  <si>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</si>
  <si>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</si>
  <si>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</si>
  <si>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</si>
  <si>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</si>
  <si>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</si>
  <si>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</si>
  <si>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</si>
  <si>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</si>
  <si>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</si>
  <si>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</si>
  <si>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</si>
  <si>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</si>
  <si>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</si>
  <si>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</si>
  <si>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</si>
  <si>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</si>
  <si>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</si>
  <si>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</si>
  <si>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</si>
  <si>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</si>
  <si>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</si>
  <si>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</si>
  <si>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</si>
  <si>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</si>
  <si>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</si>
  <si>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</si>
  <si>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</si>
  <si>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</si>
  <si>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</si>
  <si>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</si>
  <si>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</si>
  <si>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</si>
  <si>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</si>
  <si>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</si>
  <si>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</si>
  <si>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</si>
  <si>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</si>
  <si>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</si>
  <si>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</si>
  <si>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</si>
  <si>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</si>
  <si>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</si>
  <si>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</si>
  <si>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</si>
  <si>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</si>
  <si>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</si>
  <si>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</si>
  <si>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</si>
  <si>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</si>
  <si>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</si>
  <si>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</si>
  <si>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</si>
  <si>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</si>
  <si>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</si>
  <si>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</si>
  <si>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</si>
  <si>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</si>
  <si>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</si>
  <si>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</si>
  <si>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</si>
  <si>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</si>
  <si>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</si>
  <si>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</si>
  <si>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</si>
  <si>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</si>
  <si>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</si>
  <si>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</si>
  <si>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</si>
  <si>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</si>
  <si>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</si>
  <si>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</si>
  <si>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</si>
  <si>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</si>
  <si>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</si>
  <si>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</si>
  <si>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</si>
  <si>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</si>
  <si>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</si>
  <si>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</si>
  <si>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</si>
  <si>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</si>
  <si>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</si>
  <si>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</si>
  <si>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</si>
  <si>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</si>
  <si>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</si>
  <si>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</si>
  <si>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</si>
  <si>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</si>
  <si>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</si>
  <si>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</si>
  <si>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</si>
  <si>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</si>
  <si>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</si>
  <si>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</si>
  <si>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</si>
  <si>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</si>
  <si>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</si>
  <si>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</si>
  <si>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</si>
  <si>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</si>
  <si>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</si>
  <si>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</si>
  <si>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</si>
  <si>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</si>
  <si>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</si>
  <si>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</si>
  <si>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</si>
  <si>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</si>
  <si>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</si>
  <si>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</si>
  <si>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</si>
  <si>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</si>
  <si>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</si>
  <si>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</si>
  <si>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</si>
  <si>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</si>
  <si>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</si>
  <si>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</si>
  <si>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</si>
  <si>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</si>
  <si>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</si>
  <si>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</si>
  <si>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</si>
  <si>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</si>
  <si>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</si>
  <si>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</si>
  <si>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</si>
  <si>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</si>
  <si>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</si>
  <si>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</si>
  <si>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</si>
  <si>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</si>
  <si>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</si>
  <si>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</si>
  <si>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</si>
  <si>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</si>
  <si>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</si>
  <si>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</si>
  <si>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</si>
  <si>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</si>
  <si>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</si>
  <si>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</si>
  <si>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</si>
  <si>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</si>
  <si>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</si>
  <si>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</si>
  <si>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</si>
  <si>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</si>
  <si>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</si>
  <si>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</si>
  <si>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</si>
  <si>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</si>
  <si>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</si>
  <si>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</si>
  <si>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</si>
  <si>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</si>
  <si>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</si>
  <si>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</si>
  <si>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</si>
  <si>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</si>
  <si>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</si>
  <si>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</si>
  <si>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</si>
  <si>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</si>
  <si>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</si>
  <si>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</si>
  <si>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</si>
  <si>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</si>
  <si>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</si>
  <si>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</si>
  <si>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</si>
  <si>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</si>
  <si>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</si>
  <si>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</si>
  <si>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</si>
  <si>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</si>
  <si>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</si>
  <si>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</si>
  <si>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</si>
  <si>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</si>
  <si>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</si>
  <si>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</si>
  <si>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</si>
  <si>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</si>
  <si>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</si>
  <si>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</si>
  <si>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</si>
  <si>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</si>
  <si>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</si>
  <si>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</si>
  <si>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</si>
  <si>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</si>
  <si>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</si>
  <si>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</si>
  <si>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</si>
  <si>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</si>
  <si>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</si>
  <si>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</si>
  <si>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</si>
  <si>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</si>
  <si>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</si>
  <si>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</si>
  <si>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</si>
  <si>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</si>
  <si>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</si>
  <si>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</si>
  <si>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</si>
  <si>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</si>
  <si>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</si>
  <si>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</si>
  <si>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</si>
  <si>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</si>
  <si>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</si>
  <si>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</si>
  <si>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</si>
  <si>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</si>
  <si>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</si>
  <si>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</si>
  <si>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</si>
  <si>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</si>
  <si>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</si>
  <si>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</si>
  <si>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</si>
  <si>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</si>
  <si>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</si>
  <si>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</si>
  <si>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</si>
  <si>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</si>
  <si>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</si>
  <si>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</si>
  <si>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</si>
  <si>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</si>
  <si>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</si>
  <si>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</si>
  <si>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</si>
  <si>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</si>
  <si>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</si>
  <si>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</si>
  <si>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</si>
  <si>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</si>
  <si>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</si>
  <si>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</si>
  <si>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</si>
  <si>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</si>
  <si>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</si>
  <si>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</si>
  <si>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</si>
  <si>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</si>
  <si>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</si>
  <si>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</si>
  <si>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</si>
  <si>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</si>
  <si>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</si>
  <si>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</si>
  <si>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</si>
  <si>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</si>
  <si>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</si>
  <si>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</si>
  <si>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</si>
  <si>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</si>
  <si>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</si>
  <si>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</si>
  <si>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</si>
  <si>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</si>
  <si>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</si>
  <si>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</si>
  <si>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</si>
  <si>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</si>
  <si>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</si>
  <si>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</si>
  <si>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</si>
  <si>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</si>
  <si>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</si>
  <si>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</si>
  <si>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</si>
  <si>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</si>
  <si>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</si>
  <si>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</si>
  <si>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</si>
  <si>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</si>
  <si>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</si>
  <si>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</si>
  <si>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</si>
  <si>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</si>
  <si>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</si>
  <si>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</si>
  <si>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</si>
  <si>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</si>
  <si>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</si>
  <si>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</si>
  <si>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</si>
  <si>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</si>
  <si>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</si>
  <si>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</si>
  <si>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</si>
  <si>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</si>
  <si>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</si>
  <si>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</si>
  <si>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</si>
  <si>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</si>
  <si>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</si>
  <si>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</si>
  <si>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</si>
  <si>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</si>
  <si>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</si>
  <si>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</si>
  <si>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</si>
  <si>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</si>
  <si>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</si>
  <si>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</si>
  <si>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</si>
  <si>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</si>
  <si>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</si>
  <si>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</si>
  <si>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</si>
  <si>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</si>
  <si>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</si>
  <si>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</si>
  <si>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</si>
  <si>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</si>
  <si>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</si>
  <si>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</si>
  <si>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</si>
  <si>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</si>
  <si>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</si>
  <si>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</si>
  <si>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</si>
  <si>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</si>
  <si>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</si>
  <si>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</si>
  <si>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</si>
  <si>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</si>
  <si>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</si>
  <si>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</si>
  <si>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</si>
  <si>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</si>
  <si>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</si>
  <si>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</si>
  <si>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</si>
  <si>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</si>
  <si>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</si>
  <si>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</si>
  <si>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</si>
  <si>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</si>
  <si>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</si>
  <si>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</si>
  <si>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</si>
  <si>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</si>
  <si>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</si>
  <si>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</si>
  <si>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</si>
  <si>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</si>
  <si>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</si>
  <si>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</si>
  <si>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</si>
  <si>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</si>
  <si>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</si>
  <si>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</si>
  <si>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</si>
  <si>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</si>
  <si>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</si>
  <si>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</si>
  <si>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</si>
  <si>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</si>
  <si>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</si>
  <si>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</si>
  <si>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</si>
  <si>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</si>
  <si>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</si>
  <si>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</si>
  <si>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</si>
  <si>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</si>
  <si>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</si>
  <si>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</si>
  <si>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</si>
  <si>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</si>
  <si>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</si>
  <si>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</si>
  <si>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</si>
  <si>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</si>
  <si>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</si>
  <si>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</si>
  <si>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</si>
  <si>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</si>
  <si>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</si>
  <si>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</si>
  <si>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</si>
  <si>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</si>
  <si>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</si>
  <si>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</si>
  <si>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</si>
  <si>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</si>
  <si>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</si>
  <si>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</si>
  <si>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</si>
  <si>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</si>
  <si>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</si>
  <si>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</si>
  <si>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</si>
  <si>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</si>
  <si>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</si>
  <si>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</si>
  <si>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</si>
  <si>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</si>
  <si>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</si>
  <si>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</si>
  <si>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</si>
  <si>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</si>
  <si>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</si>
  <si>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</si>
  <si>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</si>
  <si>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</si>
  <si>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</si>
  <si>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</si>
  <si>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</si>
  <si>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</si>
  <si>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</si>
  <si>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</si>
  <si>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</si>
  <si>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</si>
  <si>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</si>
  <si>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</si>
  <si>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</si>
  <si>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</si>
  <si>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</si>
  <si>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</si>
  <si>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</si>
  <si>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</si>
  <si>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</si>
  <si>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</si>
  <si>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</si>
  <si>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</si>
  <si>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</si>
  <si>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</si>
  <si>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</si>
  <si>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</si>
  <si>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</si>
  <si>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</si>
  <si>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</si>
  <si>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</si>
  <si>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</si>
  <si>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</si>
  <si>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</si>
  <si>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</si>
  <si>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</si>
  <si>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</si>
  <si>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</si>
  <si>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</si>
  <si>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</si>
  <si>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</si>
  <si>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</si>
  <si>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</si>
  <si>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</si>
  <si>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</si>
  <si>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</si>
  <si>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</si>
  <si>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</si>
  <si>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</si>
  <si>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</si>
  <si>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</si>
  <si>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</si>
  <si>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</si>
  <si>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</si>
  <si>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</si>
  <si>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</si>
  <si>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</si>
  <si>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</si>
  <si>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</si>
  <si>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</si>
  <si>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</si>
  <si>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</si>
  <si>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</si>
  <si>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</si>
  <si>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</si>
  <si>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</si>
  <si>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</si>
  <si>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</si>
  <si>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</si>
  <si>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</si>
  <si>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</si>
  <si>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</si>
  <si>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</si>
  <si>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</si>
  <si>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</si>
  <si>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</si>
  <si>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</si>
  <si>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</si>
  <si>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</si>
  <si>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</si>
  <si>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</si>
  <si>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</si>
  <si>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</si>
  <si>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</si>
  <si>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</si>
  <si>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</si>
  <si>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</si>
  <si>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</si>
  <si>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</si>
  <si>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</si>
  <si>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</si>
  <si>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</si>
  <si>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</si>
  <si>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</si>
  <si>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</si>
  <si>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</si>
  <si>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</si>
  <si>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</si>
  <si>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</si>
  <si>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</si>
  <si>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</si>
  <si>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</si>
  <si>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</si>
  <si>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</si>
  <si>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</si>
  <si>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</si>
  <si>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</si>
  <si>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</si>
  <si>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</si>
  <si>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</si>
  <si>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</si>
  <si>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</si>
  <si>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</si>
  <si>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</si>
  <si>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</si>
  <si>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</si>
  <si>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</si>
  <si>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</si>
  <si>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</si>
  <si>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</si>
  <si>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</si>
  <si>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</si>
  <si>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</si>
  <si>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</si>
  <si>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</si>
  <si>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</si>
  <si>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</si>
  <si>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</si>
  <si>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</si>
  <si>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</si>
  <si>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</si>
  <si>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</si>
  <si>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</si>
  <si>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</si>
  <si>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</si>
  <si>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</si>
  <si>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</si>
  <si>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</si>
  <si>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</si>
  <si>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</si>
  <si>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</si>
  <si>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</si>
  <si>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</si>
  <si>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</si>
  <si>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</si>
  <si>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</si>
  <si>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</si>
  <si>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</si>
  <si>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</si>
  <si>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</si>
  <si>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</si>
  <si>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</si>
  <si>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</si>
  <si>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</si>
  <si>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</si>
  <si>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</si>
  <si>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</si>
  <si>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</si>
  <si>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</si>
  <si>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</si>
  <si>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</si>
  <si>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</si>
  <si>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</si>
  <si>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</si>
  <si>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</si>
  <si>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</si>
  <si>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</si>
  <si>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</si>
  <si>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</si>
  <si>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</si>
  <si>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</si>
  <si>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</si>
  <si>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</si>
  <si>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</si>
  <si>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</si>
  <si>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</si>
  <si>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</si>
  <si>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</si>
  <si>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</si>
  <si>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</si>
  <si>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</si>
  <si>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</si>
  <si>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</si>
  <si>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</si>
  <si>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</si>
  <si>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</si>
  <si>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</si>
  <si>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</si>
  <si>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</si>
  <si>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</si>
  <si>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</si>
  <si>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</si>
  <si>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</si>
  <si>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</si>
  <si>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</si>
  <si>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</si>
  <si>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</si>
  <si>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</si>
  <si>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</si>
  <si>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</si>
  <si>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</si>
  <si>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</si>
  <si>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</si>
  <si>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</si>
  <si>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</si>
  <si>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</si>
  <si>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</si>
  <si>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</si>
  <si>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</si>
  <si>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</si>
  <si>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</si>
  <si>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</si>
  <si>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</si>
  <si>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</si>
  <si>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</si>
  <si>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</si>
  <si>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</si>
  <si>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</si>
  <si>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</si>
  <si>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</si>
  <si>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</si>
  <si>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</si>
  <si>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</si>
  <si>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</si>
  <si>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</si>
  <si>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</si>
  <si>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</si>
  <si>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</si>
  <si>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</si>
  <si>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</si>
  <si>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</si>
  <si>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</si>
  <si>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</si>
  <si>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</si>
  <si>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</si>
  <si>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</si>
  <si>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</si>
  <si>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</si>
  <si>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</si>
  <si>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</si>
  <si>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</si>
  <si>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</si>
  <si>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</si>
  <si>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</si>
  <si>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</si>
  <si>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</si>
  <si>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</si>
  <si>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</si>
  <si>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</si>
  <si>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</si>
  <si>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</si>
  <si>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</si>
  <si>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</si>
  <si>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</si>
  <si>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</si>
  <si>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</si>
  <si>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</si>
  <si>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</si>
  <si>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</si>
  <si>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</si>
  <si>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</si>
  <si>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</si>
  <si>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</si>
  <si>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</si>
  <si>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</si>
  <si>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</si>
  <si>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</si>
  <si>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</si>
  <si>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</si>
  <si>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</si>
  <si>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</si>
  <si>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</si>
  <si>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</si>
  <si>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</si>
  <si>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</si>
  <si>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</si>
  <si>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</si>
  <si>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</si>
  <si>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</si>
  <si>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</si>
  <si>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</si>
  <si>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</si>
  <si>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</si>
  <si>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</si>
  <si>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</si>
  <si>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</si>
  <si>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</si>
  <si>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</si>
  <si>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</si>
  <si>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</si>
  <si>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</si>
  <si>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</si>
  <si>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</si>
  <si>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</si>
  <si>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</si>
  <si>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</si>
  <si>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</si>
  <si>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</si>
  <si>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</si>
  <si>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</si>
  <si>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</si>
  <si>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</si>
  <si>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</si>
  <si>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</si>
  <si>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</si>
  <si>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</si>
  <si>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</si>
  <si>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</si>
  <si>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</si>
  <si>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</si>
  <si>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</si>
  <si>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</si>
  <si>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</si>
  <si>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</si>
  <si>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</si>
  <si>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</si>
  <si>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</si>
  <si>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</si>
  <si>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</si>
  <si>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</si>
  <si>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</si>
  <si>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</si>
  <si>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</si>
  <si>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</si>
  <si>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</si>
  <si>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</si>
  <si>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</si>
  <si>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</si>
  <si>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</si>
  <si>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</si>
  <si>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</si>
  <si>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</si>
  <si>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</si>
  <si>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</si>
  <si>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</si>
  <si>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</si>
  <si>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</si>
  <si>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</si>
  <si>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</si>
  <si>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</si>
  <si>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</si>
  <si>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</si>
  <si>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</si>
  <si>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</si>
  <si>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</si>
  <si>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</si>
  <si>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</si>
  <si>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</si>
  <si>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</si>
  <si>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</si>
  <si>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</si>
  <si>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</si>
  <si>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</si>
  <si>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</si>
  <si>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</si>
  <si>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</si>
  <si>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</si>
  <si>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</si>
  <si>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</si>
  <si>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</si>
  <si>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</si>
  <si>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</si>
  <si>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</si>
  <si>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</si>
  <si>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</si>
  <si>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</si>
  <si>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</si>
  <si>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</si>
  <si>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</si>
  <si>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</si>
  <si>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</si>
  <si>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</si>
  <si>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</si>
  <si>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</si>
  <si>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</si>
  <si>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</si>
  <si>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</si>
  <si>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</si>
  <si>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</si>
  <si>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</si>
  <si>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</si>
  <si>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</si>
  <si>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</si>
  <si>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</si>
  <si>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</si>
  <si>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</si>
  <si>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</si>
  <si>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</si>
  <si>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</si>
  <si>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</si>
  <si>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</si>
  <si>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</si>
  <si>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</si>
  <si>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</si>
  <si>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</si>
  <si>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</si>
  <si>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</si>
  <si>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</si>
  <si>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</si>
  <si>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</si>
  <si>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</si>
  <si>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</si>
  <si>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</si>
  <si>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</si>
  <si>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</si>
  <si>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</si>
  <si>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</si>
  <si>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</si>
  <si>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</si>
  <si>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</si>
  <si>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</si>
  <si>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</si>
  <si>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</si>
  <si>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</si>
  <si>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</si>
  <si>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</si>
  <si>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</si>
  <si>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</si>
  <si>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</si>
  <si>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</si>
  <si>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</si>
  <si>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</si>
  <si>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</si>
  <si>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</si>
  <si>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</si>
  <si>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</si>
  <si>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</si>
  <si>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</si>
  <si>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</si>
  <si>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</si>
  <si>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</si>
  <si>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</si>
  <si>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</si>
  <si>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</si>
  <si>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</si>
  <si>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</si>
  <si>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</si>
  <si>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</si>
  <si>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</si>
  <si>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</si>
  <si>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</si>
  <si>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</si>
  <si>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</si>
  <si>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</si>
  <si>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</si>
  <si>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</si>
  <si>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</si>
  <si>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</si>
  <si>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</si>
  <si>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</si>
  <si>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</si>
  <si>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</si>
  <si>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</si>
  <si>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</si>
  <si>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</si>
  <si>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</si>
  <si>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</si>
  <si>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</si>
  <si>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</si>
  <si>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</si>
  <si>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</si>
  <si>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</si>
  <si>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</si>
  <si>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</si>
  <si>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</si>
  <si>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</si>
  <si>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</si>
  <si>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</si>
  <si>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</si>
  <si>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</si>
  <si>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</si>
  <si>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</si>
  <si>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</si>
  <si>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</si>
  <si>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</si>
  <si>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</si>
  <si>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</si>
  <si>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</si>
  <si>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</si>
  <si>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</si>
  <si>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</si>
  <si>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</si>
  <si>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</si>
  <si>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</si>
  <si>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</si>
  <si>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</si>
  <si>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</si>
  <si>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</si>
  <si>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</si>
  <si>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</si>
  <si>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</si>
  <si>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</si>
  <si>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</si>
  <si>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</si>
  <si>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</si>
  <si>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</si>
  <si>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</si>
  <si>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</si>
  <si>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</si>
  <si>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</si>
  <si>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</si>
  <si>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</si>
  <si>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</si>
  <si>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</si>
  <si>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</si>
  <si>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</si>
  <si>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</si>
  <si>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</si>
  <si>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</si>
  <si>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</si>
  <si>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</si>
  <si>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</si>
  <si>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</si>
  <si>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</si>
  <si>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</si>
  <si>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</si>
  <si>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</si>
  <si>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</si>
  <si>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</si>
  <si>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</si>
  <si>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</si>
  <si>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</si>
  <si>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</si>
  <si>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</si>
  <si>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</si>
  <si>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</si>
  <si>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</si>
  <si>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</si>
  <si>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</si>
  <si>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</si>
  <si>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</si>
  <si>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</si>
  <si>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</si>
  <si>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</si>
  <si>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</si>
  <si>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</si>
  <si>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</si>
  <si>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</si>
  <si>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</si>
  <si>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</si>
  <si>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</si>
  <si>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</si>
  <si>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</si>
  <si>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</si>
  <si>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</si>
  <si>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</si>
  <si>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</si>
  <si>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</si>
  <si>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</si>
  <si>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</si>
  <si>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</si>
  <si>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</si>
  <si>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</si>
  <si>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</si>
  <si>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</si>
  <si>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</si>
  <si>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</si>
  <si>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</si>
  <si>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</si>
  <si>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</si>
  <si>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</si>
  <si>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</si>
  <si>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</si>
  <si>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</si>
  <si>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</si>
  <si>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</si>
  <si>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</si>
  <si>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</si>
  <si>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</si>
  <si>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</si>
  <si>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</si>
  <si>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</si>
  <si>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</si>
  <si>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</si>
  <si>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</si>
  <si>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</si>
  <si>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</si>
  <si>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</si>
  <si>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</si>
  <si>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</si>
  <si>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</si>
  <si>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</si>
  <si>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</si>
  <si>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</si>
  <si>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</si>
  <si>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</si>
  <si>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</si>
  <si>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</si>
  <si>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</si>
  <si>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</si>
  <si>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</si>
  <si>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</si>
  <si>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</si>
  <si>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</si>
  <si>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</si>
  <si>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</si>
  <si>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</si>
  <si>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</si>
  <si>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</si>
  <si>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</si>
  <si>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</si>
  <si>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</si>
  <si>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</si>
  <si>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</si>
  <si>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</si>
  <si>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</si>
  <si>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</si>
  <si>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</si>
  <si>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</si>
  <si>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</si>
  <si>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</si>
  <si>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</si>
  <si>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</si>
  <si>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</si>
  <si>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</si>
  <si>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</si>
  <si>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</si>
  <si>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</si>
  <si>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</si>
  <si>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</si>
  <si>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</si>
  <si>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</si>
  <si>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</si>
  <si>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</si>
  <si>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</si>
  <si>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</si>
  <si>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</si>
  <si>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</si>
  <si>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</si>
  <si>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</si>
  <si>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</si>
  <si>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</si>
  <si>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</si>
  <si>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</si>
  <si>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</si>
  <si>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</si>
  <si>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</si>
  <si>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</si>
  <si>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</si>
  <si>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</si>
  <si>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</si>
  <si>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</si>
  <si>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</si>
  <si>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</si>
  <si>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</si>
  <si>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</si>
  <si>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</si>
  <si>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</si>
  <si>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</si>
  <si>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</si>
  <si>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</si>
  <si>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</si>
  <si>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</si>
  <si>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</si>
  <si>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</si>
  <si>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</si>
  <si>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</si>
  <si>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</si>
  <si>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</si>
  <si>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</si>
  <si>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</si>
  <si>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</si>
  <si>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</si>
  <si>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</si>
  <si>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</si>
  <si>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</si>
  <si>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</si>
  <si>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</si>
  <si>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</si>
  <si>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</si>
  <si>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</si>
  <si>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</si>
  <si>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</si>
  <si>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</si>
  <si>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</si>
  <si>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</si>
  <si>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</si>
  <si>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</si>
  <si>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</si>
  <si>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</si>
  <si>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</si>
  <si>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</si>
  <si>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</si>
  <si>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</si>
  <si>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</si>
  <si>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</si>
  <si>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</si>
  <si>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</si>
  <si>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</si>
  <si>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</si>
  <si>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</si>
  <si>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</si>
  <si>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</si>
  <si>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</si>
  <si>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</si>
  <si>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</si>
  <si>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</si>
  <si>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</si>
  <si>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</si>
  <si>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</si>
  <si>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</si>
  <si>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</si>
  <si>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</si>
  <si>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</si>
  <si>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</si>
  <si>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</si>
  <si>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</si>
  <si>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</si>
  <si>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</si>
  <si>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</si>
  <si>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</si>
  <si>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</si>
  <si>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</si>
  <si>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</si>
  <si>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</si>
  <si>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</si>
  <si>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</si>
  <si>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</si>
  <si>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</si>
  <si>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</si>
  <si>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</si>
  <si>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</si>
  <si>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</si>
  <si>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</si>
  <si>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</si>
  <si>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</si>
  <si>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</si>
  <si>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</si>
  <si>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</si>
  <si>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</si>
  <si>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</si>
  <si>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</si>
  <si>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</si>
  <si>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</si>
  <si>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</si>
  <si>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</si>
  <si>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</si>
  <si>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</si>
  <si>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</si>
  <si>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</si>
  <si>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</si>
  <si>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</si>
  <si>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</si>
  <si>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</si>
  <si>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</si>
  <si>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</si>
  <si>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</si>
  <si>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</si>
  <si>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</si>
  <si>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</si>
  <si>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</si>
  <si>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</si>
  <si>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</si>
  <si>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</si>
  <si>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</si>
  <si>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</si>
  <si>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</si>
  <si>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</si>
  <si>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</si>
  <si>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</si>
  <si>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</si>
  <si>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</si>
  <si>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</si>
  <si>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</si>
  <si>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</si>
  <si>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</si>
  <si>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</si>
  <si>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</si>
  <si>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</si>
  <si>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</si>
  <si>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</si>
  <si>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</si>
  <si>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</si>
  <si>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</si>
  <si>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</si>
  <si>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</si>
  <si>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</si>
  <si>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</si>
  <si>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</si>
  <si>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</si>
  <si>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</si>
  <si>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</si>
  <si>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</si>
  <si>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</si>
  <si>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</si>
  <si>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</si>
  <si>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</si>
  <si>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</si>
  <si>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</si>
  <si>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</si>
  <si>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</si>
  <si>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</si>
  <si>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</si>
  <si>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</si>
  <si>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</si>
  <si>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</si>
  <si>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</si>
  <si>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</si>
  <si>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</si>
  <si>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</si>
  <si>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</si>
  <si>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</si>
  <si>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</si>
  <si>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</si>
  <si>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</si>
  <si>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</si>
  <si>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</si>
  <si>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</si>
  <si>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</si>
  <si>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</si>
  <si>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</si>
  <si>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</si>
  <si>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</si>
  <si>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</si>
  <si>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</si>
  <si>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</si>
  <si>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</si>
  <si>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</si>
  <si>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</si>
  <si>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</si>
  <si>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</si>
  <si>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</si>
  <si>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</si>
  <si>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</si>
  <si>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</si>
  <si>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</si>
  <si>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</si>
  <si>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</si>
  <si>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</si>
  <si>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</si>
  <si>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</si>
  <si>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</si>
  <si>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</si>
  <si>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</si>
  <si>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</si>
  <si>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</si>
  <si>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</si>
  <si>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</si>
  <si>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</si>
  <si>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</si>
  <si>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</si>
  <si>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</si>
  <si>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</si>
  <si>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</si>
  <si>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</si>
  <si>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</si>
  <si>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</si>
  <si>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</si>
  <si>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</si>
  <si>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</si>
  <si>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</si>
  <si>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</si>
  <si>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</si>
  <si>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</si>
  <si>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</si>
  <si>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</si>
  <si>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</si>
  <si>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</si>
  <si>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</si>
  <si>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</si>
  <si>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</si>
  <si>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</si>
  <si>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</si>
  <si>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</si>
  <si>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</si>
  <si>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</si>
  <si>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</si>
  <si>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</si>
  <si>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</si>
  <si>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</si>
  <si>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</si>
  <si>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</si>
  <si>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</si>
  <si>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</si>
  <si>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</si>
  <si>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</si>
  <si>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</si>
  <si>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</si>
  <si>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</si>
  <si>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</si>
  <si>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</si>
  <si>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</si>
  <si>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</si>
  <si>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</si>
  <si>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</si>
  <si>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</si>
  <si>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</si>
  <si>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</si>
  <si>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</si>
  <si>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</si>
  <si>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</si>
  <si>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</si>
  <si>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</si>
  <si>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</si>
  <si>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</si>
  <si>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</si>
  <si>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</si>
  <si>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</si>
  <si>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</si>
  <si>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</si>
  <si>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</si>
  <si>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</si>
  <si>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</si>
  <si>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</si>
  <si>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</si>
  <si>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</si>
  <si>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</si>
  <si>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</si>
  <si>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</si>
  <si>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</si>
  <si>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</si>
  <si>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</si>
  <si>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</si>
  <si>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</si>
  <si>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</si>
  <si>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</si>
  <si>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</si>
  <si>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</si>
  <si>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</si>
  <si>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</si>
  <si>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</si>
  <si>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</si>
  <si>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</si>
  <si>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</si>
  <si>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</si>
  <si>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</si>
  <si>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</si>
  <si>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</si>
  <si>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</si>
  <si>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</si>
  <si>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</si>
  <si>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</si>
  <si>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</si>
  <si>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</si>
  <si>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</si>
  <si>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</si>
  <si>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</si>
  <si>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</si>
  <si>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</si>
  <si>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</si>
  <si>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</si>
  <si>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</si>
  <si>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</si>
  <si>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</si>
  <si>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</si>
  <si>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</si>
  <si>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</si>
  <si>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</si>
  <si>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</si>
  <si>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</si>
  <si>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</si>
  <si>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</si>
  <si>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</si>
  <si>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</si>
  <si>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</si>
  <si>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</si>
  <si>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</si>
  <si>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</si>
  <si>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</si>
  <si>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</si>
  <si>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</si>
  <si>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</si>
  <si>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</si>
  <si>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</si>
  <si>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</si>
  <si>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</si>
  <si>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</si>
  <si>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</si>
  <si>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</si>
  <si>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</si>
  <si>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</si>
  <si>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</si>
  <si>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</si>
  <si>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</si>
  <si>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</si>
  <si>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</si>
  <si>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</si>
  <si>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</si>
  <si>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</si>
  <si>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</si>
  <si>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</si>
  <si>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</si>
  <si>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</si>
  <si>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</si>
  <si>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</si>
  <si>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</si>
  <si>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</si>
  <si>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</si>
  <si>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</si>
  <si>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</si>
  <si>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</si>
  <si>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</si>
  <si>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</si>
  <si>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</si>
  <si>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</si>
  <si>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</si>
  <si>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</si>
  <si>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</si>
  <si>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</si>
  <si>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</si>
  <si>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</si>
  <si>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</si>
  <si>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</si>
  <si>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</si>
  <si>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</si>
  <si>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</si>
  <si>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</si>
  <si>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</si>
  <si>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</si>
  <si>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</si>
  <si>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</si>
  <si>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</si>
  <si>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</si>
  <si>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</si>
  <si>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</si>
  <si>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</si>
  <si>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</si>
  <si>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</si>
  <si>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</si>
  <si>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</si>
  <si>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</si>
  <si>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</si>
  <si>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</si>
  <si>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</si>
  <si>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</si>
  <si>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</si>
  <si>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</si>
  <si>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</si>
  <si>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</si>
  <si>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</si>
  <si>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</si>
  <si>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</si>
  <si>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</si>
  <si>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</si>
  <si>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</si>
  <si>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</si>
  <si>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</si>
  <si>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</si>
  <si>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</si>
  <si>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</si>
  <si>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</si>
  <si>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</si>
  <si>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</si>
  <si>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</si>
  <si>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</si>
  <si>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</si>
  <si>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</si>
  <si>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</si>
  <si>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</si>
  <si>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</si>
  <si>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</si>
  <si>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</si>
  <si>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</si>
  <si>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</si>
  <si>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</si>
  <si>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</si>
  <si>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</si>
  <si>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</si>
  <si>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</si>
  <si>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</si>
  <si>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</si>
  <si>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</si>
  <si>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</si>
  <si>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</si>
  <si>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</si>
  <si>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</si>
  <si>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</si>
  <si>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</si>
  <si>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</si>
  <si>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</si>
  <si>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</si>
  <si>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</si>
  <si>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</si>
  <si>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</si>
  <si>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</si>
  <si>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</si>
  <si>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</si>
  <si>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</si>
  <si>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</si>
  <si>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</si>
  <si>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</si>
  <si>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</si>
  <si>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</si>
  <si>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</si>
  <si>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</si>
  <si>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</si>
  <si>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</si>
  <si>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</si>
  <si>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</si>
  <si>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</si>
  <si>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</si>
  <si>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</si>
  <si>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</si>
  <si>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</si>
  <si>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</si>
  <si>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</si>
  <si>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</si>
  <si>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</si>
  <si>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</si>
  <si>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</si>
  <si>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</si>
  <si>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</si>
  <si>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</si>
  <si>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</si>
  <si>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</si>
  <si>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</si>
  <si>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</si>
  <si>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</si>
  <si>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</si>
  <si>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</si>
  <si>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</si>
  <si>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</si>
  <si>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</si>
  <si>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</si>
  <si>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</si>
  <si>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</si>
  <si>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</si>
  <si>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</si>
  <si>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</si>
  <si>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</si>
  <si>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</si>
  <si>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</si>
  <si>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</si>
  <si>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</si>
  <si>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</si>
  <si>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</si>
  <si>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</si>
  <si>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</si>
  <si>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</si>
  <si>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</si>
  <si>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</si>
  <si>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</si>
  <si>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</si>
  <si>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</si>
  <si>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</si>
  <si>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</si>
  <si>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</si>
  <si>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</si>
  <si>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</si>
  <si>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</si>
  <si>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</si>
  <si>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</si>
  <si>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</si>
  <si>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</si>
  <si>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</si>
  <si>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</si>
  <si>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</si>
  <si>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</si>
  <si>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</si>
  <si>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</si>
  <si>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</si>
  <si>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</si>
  <si>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</si>
  <si>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</si>
  <si>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</si>
  <si>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</si>
  <si>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</si>
  <si>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</si>
  <si>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</si>
  <si>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</si>
  <si>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</si>
  <si>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</si>
  <si>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</si>
  <si>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</si>
  <si>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</si>
  <si>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</si>
  <si>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</si>
  <si>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</si>
  <si>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</si>
  <si>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</si>
  <si>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</si>
  <si>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</si>
  <si>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</si>
  <si>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</si>
  <si>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</si>
  <si>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</si>
  <si>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</si>
  <si>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</si>
  <si>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</si>
  <si>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</si>
  <si>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</si>
  <si>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</si>
  <si>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</si>
  <si>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</si>
  <si>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</si>
  <si>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</si>
  <si>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</si>
  <si>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</si>
  <si>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</si>
  <si>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</si>
  <si>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</si>
  <si>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</si>
  <si>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</si>
  <si>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</si>
  <si>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</si>
  <si>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</si>
  <si>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</si>
  <si>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</si>
  <si>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</si>
  <si>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</si>
  <si>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</si>
  <si>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</si>
  <si>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</si>
  <si>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</si>
  <si>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</si>
  <si>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</si>
  <si>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</si>
  <si>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</si>
  <si>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</si>
  <si>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</si>
  <si>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</si>
  <si>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</si>
  <si>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</si>
  <si>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</si>
  <si>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</si>
  <si>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</si>
  <si>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</si>
  <si>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</si>
  <si>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</si>
  <si>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</si>
  <si>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</si>
  <si>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</si>
  <si>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</si>
  <si>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</si>
  <si>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</si>
  <si>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</si>
  <si>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</si>
  <si>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</si>
  <si>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</si>
  <si>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</si>
  <si>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</si>
  <si>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</si>
  <si>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</si>
  <si>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</si>
  <si>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</si>
  <si>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</si>
  <si>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</si>
  <si>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</si>
  <si>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</si>
  <si>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</si>
  <si>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</si>
  <si>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</si>
  <si>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</si>
  <si>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</si>
  <si>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</si>
  <si>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</si>
  <si>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</si>
  <si>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</si>
  <si>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</si>
  <si>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</si>
  <si>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</si>
  <si>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</si>
  <si>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</si>
  <si>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</si>
  <si>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</si>
  <si>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</si>
  <si>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</si>
  <si>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</si>
  <si>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</si>
  <si>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</si>
  <si>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</si>
  <si>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</si>
  <si>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</si>
  <si>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</si>
  <si>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</si>
  <si>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</si>
  <si>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</si>
  <si>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</si>
  <si>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</si>
  <si>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</si>
  <si>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</si>
  <si>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</si>
  <si>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</si>
  <si>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</si>
  <si>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</si>
  <si>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</si>
  <si>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</si>
  <si>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</si>
  <si>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</si>
  <si>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</si>
  <si>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</si>
  <si>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</si>
  <si>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</si>
  <si>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</si>
  <si>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</si>
  <si>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</si>
  <si>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</si>
  <si>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</si>
  <si>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</si>
  <si>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</si>
  <si>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</si>
  <si>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</si>
  <si>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</si>
  <si>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</si>
  <si>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</si>
  <si>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</si>
  <si>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</si>
  <si>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</si>
  <si>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</si>
  <si>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</si>
  <si>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</si>
  <si>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</si>
  <si>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</si>
  <si>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</si>
  <si>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</si>
  <si>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</si>
  <si>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</si>
  <si>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</si>
  <si>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</si>
  <si>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</si>
  <si>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</si>
  <si>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</si>
  <si>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</si>
  <si>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</si>
  <si>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</si>
  <si>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</si>
  <si>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</si>
  <si>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</si>
  <si>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</si>
  <si>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</si>
  <si>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</si>
  <si>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</si>
  <si>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</si>
  <si>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</si>
  <si>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</si>
  <si>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</si>
  <si>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</si>
  <si>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</si>
  <si>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</si>
  <si>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</si>
  <si>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</si>
  <si>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</si>
  <si>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</si>
  <si>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</si>
  <si>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</si>
  <si>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</si>
  <si>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</si>
  <si>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</si>
  <si>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</si>
  <si>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</si>
  <si>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</si>
  <si>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</si>
  <si>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</si>
  <si>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</si>
  <si>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</si>
  <si>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</si>
  <si>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</si>
  <si>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</si>
  <si>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</si>
  <si>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</si>
  <si>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</si>
  <si>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</si>
  <si>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</si>
  <si>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</si>
  <si>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</si>
  <si>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</si>
  <si>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</si>
  <si>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</si>
  <si>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</si>
  <si>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</si>
  <si>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</si>
  <si>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</si>
  <si>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</si>
  <si>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</si>
  <si>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</si>
  <si>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</si>
  <si>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</si>
  <si>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</si>
  <si>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</si>
  <si>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</si>
  <si>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</si>
  <si>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</si>
  <si>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</si>
  <si>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</si>
  <si>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</si>
  <si>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</si>
  <si>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</si>
  <si>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</si>
  <si>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</si>
  <si>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</si>
  <si>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</si>
  <si>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</si>
  <si>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</si>
  <si>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</si>
  <si>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</si>
  <si>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</si>
  <si>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</si>
  <si>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</si>
  <si>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</si>
  <si>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</si>
  <si>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</si>
  <si>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</si>
  <si>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</si>
  <si>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</si>
  <si>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</si>
  <si>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</si>
  <si>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</si>
  <si>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</si>
  <si>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</si>
  <si>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</si>
  <si>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</si>
  <si>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</si>
  <si>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</si>
  <si>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</si>
  <si>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</si>
  <si>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</si>
  <si>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</si>
  <si>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</si>
  <si>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</si>
  <si>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</si>
  <si>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</si>
  <si>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</si>
  <si>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</si>
  <si>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</si>
  <si>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</si>
  <si>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</si>
  <si>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</si>
  <si>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</si>
  <si>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</si>
  <si>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</si>
  <si>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</si>
  <si>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</si>
  <si>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</si>
  <si>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</si>
  <si>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</si>
  <si>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</si>
  <si>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</si>
  <si>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</si>
  <si>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</si>
  <si>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</si>
  <si>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</si>
  <si>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</si>
  <si>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</si>
  <si>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</si>
  <si>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</si>
  <si>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</si>
  <si>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</si>
  <si>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</si>
  <si>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</si>
  <si>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</si>
  <si>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</si>
  <si>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</si>
  <si>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</si>
  <si>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</si>
  <si>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</si>
  <si>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</si>
  <si>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</si>
  <si>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</si>
  <si>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</si>
  <si>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</si>
  <si>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</si>
  <si>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</si>
  <si>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</si>
  <si>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</si>
  <si>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</si>
  <si>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</si>
  <si>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</si>
  <si>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</si>
  <si>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</si>
  <si>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</si>
  <si>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</si>
  <si>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</si>
  <si>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</si>
  <si>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</si>
  <si>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</si>
  <si>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</si>
  <si>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</si>
  <si>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</si>
  <si>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</si>
  <si>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</si>
  <si>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</si>
  <si>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</si>
  <si>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</si>
  <si>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</si>
  <si>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</si>
  <si>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</si>
  <si>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</si>
  <si>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</si>
  <si>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</si>
  <si>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</si>
  <si>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</si>
  <si>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</si>
  <si>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</si>
  <si>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</si>
  <si>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</si>
  <si>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</si>
  <si>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</si>
  <si>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</si>
  <si>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</si>
  <si>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</si>
  <si>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</si>
  <si>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</si>
  <si>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</si>
  <si>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</si>
  <si>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</si>
  <si>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</si>
  <si>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</si>
  <si>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</si>
  <si>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</si>
  <si>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</si>
  <si>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</si>
  <si>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</si>
  <si>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</si>
  <si>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</si>
  <si>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</si>
  <si>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</si>
  <si>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</si>
  <si>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</si>
  <si>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</si>
  <si>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</si>
  <si>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</si>
  <si>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</si>
  <si>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</si>
  <si>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</si>
  <si>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</si>
  <si>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</si>
  <si>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</si>
  <si>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</si>
  <si>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</si>
  <si>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</si>
  <si>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</si>
  <si>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</si>
  <si>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</si>
  <si>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</si>
  <si>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</si>
  <si>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</si>
  <si>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</si>
  <si>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</si>
  <si>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</si>
  <si>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</si>
  <si>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</si>
  <si>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</si>
  <si>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</si>
  <si>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</si>
  <si>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</si>
  <si>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</si>
  <si>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</si>
  <si>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</si>
  <si>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</si>
  <si>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</si>
  <si>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</si>
  <si>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</si>
  <si>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</si>
  <si>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</si>
  <si>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</si>
  <si>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</si>
  <si>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</si>
  <si>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</si>
  <si>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</si>
  <si>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</si>
  <si>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</si>
  <si>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</si>
  <si>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</si>
  <si>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</si>
  <si>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</si>
  <si>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</si>
  <si>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</si>
  <si>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</si>
  <si>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</si>
  <si>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</si>
  <si>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</si>
  <si>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</si>
  <si>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</si>
  <si>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</si>
  <si>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</si>
  <si>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</si>
  <si>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</si>
  <si>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</si>
  <si>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</si>
  <si>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</si>
  <si>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</si>
  <si>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</si>
  <si>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</si>
  <si>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</si>
  <si>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</si>
  <si>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</si>
  <si>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</si>
  <si>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</si>
  <si>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</si>
  <si>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</si>
  <si>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</si>
  <si>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</si>
  <si>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</si>
  <si>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</si>
  <si>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</si>
  <si>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</si>
  <si>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</si>
  <si>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</si>
  <si>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</si>
  <si>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</si>
  <si>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</si>
  <si>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</si>
  <si>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</si>
  <si>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</si>
  <si>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</si>
  <si>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</si>
  <si>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</si>
  <si>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</si>
  <si>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</si>
  <si>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</si>
  <si>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</si>
  <si>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</si>
  <si>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</si>
  <si>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</si>
  <si>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</si>
  <si>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</si>
  <si>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</si>
  <si>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</si>
  <si>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</si>
  <si>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</si>
  <si>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</si>
  <si>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</si>
  <si>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</si>
  <si>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</si>
  <si>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</si>
  <si>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</si>
  <si>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</si>
  <si>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</si>
  <si>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</si>
  <si>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</si>
  <si>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</si>
  <si>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</si>
  <si>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</si>
  <si>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</si>
  <si>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</si>
  <si>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</si>
  <si>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</si>
  <si>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</si>
  <si>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</si>
  <si>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</si>
  <si>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</si>
  <si>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</si>
  <si>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</si>
  <si>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</si>
  <si>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</si>
  <si>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</si>
  <si>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</si>
  <si>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</si>
  <si>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</si>
  <si>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</si>
  <si>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</si>
  <si>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</si>
  <si>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</si>
  <si>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</si>
  <si>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</si>
  <si>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</si>
  <si>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</si>
  <si>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</si>
  <si>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</si>
  <si>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</si>
  <si>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</si>
  <si>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</si>
  <si>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</si>
  <si>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</si>
  <si>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</si>
  <si>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</si>
  <si>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</si>
  <si>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</si>
  <si>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</si>
  <si>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</si>
  <si>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</si>
  <si>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</si>
  <si>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</si>
  <si>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</si>
  <si>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</si>
  <si>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</si>
  <si>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</si>
  <si>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</si>
  <si>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</si>
  <si>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</si>
  <si>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</si>
  <si>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</si>
  <si>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</si>
  <si>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</si>
  <si>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</si>
  <si>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</si>
  <si>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</si>
  <si>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</si>
  <si>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</si>
  <si>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</si>
  <si>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</si>
  <si>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</si>
  <si>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</si>
  <si>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</si>
  <si>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</si>
  <si>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</si>
  <si>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</si>
  <si>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</si>
  <si>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</si>
  <si>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</si>
  <si>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</si>
  <si>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</si>
  <si>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</si>
  <si>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</si>
  <si>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</si>
  <si>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</si>
  <si>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</si>
  <si>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</si>
  <si>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</si>
  <si>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</si>
  <si>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</si>
  <si>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</si>
  <si>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</si>
  <si>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</si>
  <si>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</si>
  <si>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</si>
  <si>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</si>
  <si>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</si>
  <si>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</si>
  <si>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</si>
  <si>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</si>
  <si>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</si>
  <si>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</si>
  <si>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</si>
  <si>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</si>
  <si>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</si>
  <si>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</si>
  <si>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</si>
  <si>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</si>
  <si>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</si>
  <si>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</si>
  <si>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</si>
  <si>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</si>
  <si>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</si>
  <si>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</si>
  <si>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</si>
  <si>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</si>
  <si>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</si>
  <si>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</si>
  <si>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</si>
  <si>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</si>
  <si>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</si>
  <si>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</si>
  <si>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</si>
  <si>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</si>
  <si>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</si>
  <si>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</si>
  <si>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</si>
  <si>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</si>
  <si>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</si>
  <si>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</si>
  <si>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</si>
  <si>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</si>
  <si>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</si>
  <si>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</si>
  <si>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</si>
  <si>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</si>
  <si>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</si>
  <si>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</si>
  <si>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</si>
  <si>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</si>
  <si>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</si>
  <si>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</si>
  <si>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</si>
  <si>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</si>
  <si>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</si>
  <si>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</si>
  <si>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</si>
  <si>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</si>
  <si>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</si>
  <si>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</si>
  <si>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</si>
  <si>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</si>
  <si>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</si>
  <si>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</si>
  <si>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</si>
  <si>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</si>
  <si>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</si>
  <si>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</si>
  <si>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</si>
  <si>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</si>
  <si>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</si>
  <si>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</si>
  <si>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</si>
  <si>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</si>
  <si>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</si>
  <si>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</si>
  <si>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</si>
  <si>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</si>
  <si>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</si>
  <si>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</si>
  <si>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</si>
  <si>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</si>
  <si>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</si>
  <si>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</si>
  <si>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</si>
  <si>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</si>
  <si>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</si>
  <si>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</si>
  <si>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</si>
  <si>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</si>
  <si>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</si>
  <si>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</si>
  <si>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</si>
  <si>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</si>
  <si>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</si>
  <si>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</si>
  <si>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</si>
  <si>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</si>
  <si>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</si>
  <si>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</si>
  <si>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</si>
  <si>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</si>
  <si>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</si>
  <si>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</si>
  <si>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</si>
  <si>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</si>
  <si>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</si>
  <si>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</si>
  <si>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</si>
  <si>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</si>
  <si>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</si>
  <si>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</si>
  <si>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</si>
  <si>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</si>
  <si>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</si>
  <si>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</si>
  <si>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</si>
  <si>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</si>
  <si>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</si>
  <si>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</si>
  <si>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</si>
  <si>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</si>
  <si>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</si>
  <si>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</si>
  <si>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</si>
  <si>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</si>
  <si>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</si>
  <si>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</si>
  <si>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</si>
  <si>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</si>
  <si>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</si>
  <si>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</si>
  <si>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</si>
  <si>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</si>
  <si>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</si>
  <si>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</si>
  <si>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</si>
  <si>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</si>
  <si>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</si>
  <si>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</si>
  <si>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</si>
  <si>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</si>
  <si>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</si>
  <si>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</si>
  <si>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</si>
  <si>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</si>
  <si>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</si>
  <si>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</si>
  <si>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</si>
  <si>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</si>
  <si>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</si>
  <si>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</si>
  <si>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</si>
  <si>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</si>
  <si>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</si>
  <si>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</si>
  <si>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</si>
  <si>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</si>
  <si>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</si>
  <si>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</si>
  <si>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</si>
  <si>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</si>
  <si>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</si>
  <si>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</si>
  <si>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</si>
  <si>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</si>
  <si>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</si>
  <si>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</si>
  <si>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</si>
  <si>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</si>
  <si>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</si>
  <si>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</si>
  <si>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</si>
  <si>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</si>
  <si>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</si>
  <si>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</si>
  <si>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</si>
  <si>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</si>
  <si>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</si>
  <si>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</si>
  <si>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</si>
  <si>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</si>
  <si>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</si>
  <si>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</si>
  <si>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</si>
  <si>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</si>
  <si>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</si>
  <si>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</si>
  <si>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</si>
  <si>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</si>
  <si>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</si>
  <si>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</si>
  <si>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</si>
  <si>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</si>
  <si>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</si>
  <si>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</si>
  <si>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</si>
  <si>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</si>
  <si>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</si>
  <si>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</si>
  <si>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</si>
  <si>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</si>
  <si>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</si>
  <si>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</si>
  <si>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</si>
  <si>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</si>
  <si>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</si>
  <si>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</si>
  <si>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</si>
  <si>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</si>
  <si>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</si>
  <si>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</si>
  <si>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</si>
  <si>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</si>
  <si>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</si>
  <si>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</si>
  <si>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</si>
  <si>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</si>
  <si>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</si>
  <si>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</si>
  <si>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</si>
  <si>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</si>
  <si>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</si>
  <si>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</si>
  <si>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</si>
  <si>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</si>
  <si>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</si>
  <si>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</si>
  <si>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</si>
  <si>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</si>
  <si>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</si>
  <si>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</si>
  <si>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</si>
  <si>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</si>
  <si>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</si>
  <si>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</si>
  <si>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</si>
  <si>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</si>
  <si>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</si>
  <si>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</si>
  <si>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</si>
  <si>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</si>
  <si>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</si>
  <si>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</si>
  <si>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</si>
  <si>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</si>
  <si>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</si>
  <si>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</si>
  <si>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</si>
  <si>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</si>
  <si>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</si>
  <si>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</si>
  <si>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</si>
  <si>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</si>
  <si>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</si>
  <si>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</si>
  <si>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</si>
  <si>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</si>
  <si>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</si>
  <si>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</si>
  <si>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</si>
  <si>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</si>
  <si>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</si>
  <si>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</si>
  <si>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</si>
  <si>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</si>
  <si>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</si>
  <si>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</si>
  <si>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</si>
  <si>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</si>
  <si>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</si>
  <si>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</si>
  <si>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</si>
  <si>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</si>
  <si>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</si>
  <si>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</si>
  <si>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</si>
  <si>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</si>
  <si>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</si>
  <si>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</si>
  <si>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</si>
  <si>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</si>
  <si>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</si>
  <si>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</si>
  <si>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</si>
  <si>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</si>
  <si>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</si>
  <si>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</si>
  <si>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</si>
  <si>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</si>
  <si>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</si>
  <si>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</si>
  <si>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</si>
  <si>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</si>
  <si>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</si>
  <si>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</si>
  <si>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</si>
  <si>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</si>
  <si>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</si>
  <si>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</si>
  <si>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</si>
  <si>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</si>
  <si>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</si>
  <si>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</si>
  <si>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</si>
  <si>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</si>
  <si>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</si>
  <si>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</si>
  <si>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</si>
  <si>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</si>
  <si>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</si>
  <si>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</si>
  <si>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</si>
  <si>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</si>
  <si>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</si>
  <si>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</si>
  <si>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</si>
  <si>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</si>
  <si>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</si>
  <si>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</si>
  <si>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</si>
  <si>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</si>
  <si>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</si>
  <si>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</si>
  <si>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</si>
  <si>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</si>
  <si>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</si>
  <si>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</si>
  <si>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</si>
  <si>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</si>
  <si>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</si>
  <si>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</si>
  <si>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</si>
  <si>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</si>
  <si>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</si>
  <si>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</si>
  <si>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</si>
  <si>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</si>
  <si>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</si>
  <si>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</si>
  <si>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</si>
  <si>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</si>
  <si>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</si>
  <si>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</si>
  <si>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</si>
  <si>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</si>
  <si>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</si>
  <si>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</si>
  <si>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</si>
  <si>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</si>
  <si>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</si>
  <si>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</si>
  <si>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</si>
  <si>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</si>
  <si>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</si>
  <si>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</si>
  <si>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</si>
  <si>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</si>
  <si>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</si>
  <si>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</si>
  <si>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</si>
  <si>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</si>
  <si>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</si>
  <si>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</si>
  <si>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</si>
  <si>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</si>
  <si>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</si>
  <si>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</si>
  <si>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</si>
  <si>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</si>
  <si>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</si>
  <si>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</si>
  <si>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</si>
  <si>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</si>
  <si>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</si>
  <si>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</si>
  <si>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</si>
  <si>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</si>
  <si>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</si>
  <si>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</si>
  <si>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</si>
  <si>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</si>
  <si>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</si>
  <si>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</si>
  <si>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</si>
  <si>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</si>
  <si>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</si>
  <si>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</si>
  <si>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</si>
  <si>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</si>
  <si>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</si>
  <si>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</si>
  <si>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</si>
  <si>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</si>
  <si>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</si>
  <si>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</si>
  <si>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</si>
  <si>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</si>
  <si>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</si>
  <si>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</si>
  <si>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</si>
  <si>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</si>
  <si>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</si>
  <si>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</si>
  <si>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</si>
  <si>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</si>
  <si>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</si>
  <si>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</si>
  <si>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</si>
  <si>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</si>
  <si>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</si>
  <si>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</si>
  <si>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</si>
  <si>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</si>
  <si>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</si>
  <si>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</si>
  <si>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</si>
  <si>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</si>
  <si>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</si>
  <si>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</si>
  <si>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</si>
  <si>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</si>
  <si>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</si>
  <si>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</si>
  <si>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</si>
  <si>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</si>
  <si>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</si>
  <si>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</si>
  <si>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</si>
  <si>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</si>
  <si>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</si>
  <si>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</si>
  <si>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</si>
  <si>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</si>
  <si>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</si>
  <si>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</si>
  <si>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</si>
  <si>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</si>
  <si>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</si>
  <si>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</si>
  <si>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</si>
  <si>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</si>
  <si>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</si>
  <si>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</si>
  <si>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</si>
  <si>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</si>
  <si>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</si>
  <si>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</si>
  <si>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</si>
  <si>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</si>
  <si>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</si>
  <si>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</si>
  <si>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</si>
  <si>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</si>
  <si>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</si>
  <si>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</si>
  <si>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</si>
  <si>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</si>
  <si>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</si>
  <si>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</si>
  <si>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</si>
  <si>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</si>
  <si>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</si>
  <si>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</si>
  <si>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</si>
  <si>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</si>
  <si>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</si>
  <si>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</si>
  <si>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</si>
  <si>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</si>
  <si>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</si>
  <si>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</si>
  <si>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</si>
  <si>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</si>
  <si>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</si>
  <si>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</si>
  <si>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</si>
  <si>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</si>
  <si>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</si>
  <si>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</si>
  <si>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</si>
  <si>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</si>
  <si>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</si>
  <si>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</si>
  <si>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</si>
  <si>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</si>
  <si>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</si>
  <si>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</si>
  <si>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</si>
  <si>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</si>
  <si>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</si>
  <si>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</si>
  <si>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</si>
  <si>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</si>
  <si>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</si>
  <si>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</si>
  <si>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</si>
  <si>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</si>
  <si>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</si>
  <si>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</si>
  <si>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</si>
  <si>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</si>
  <si>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</si>
  <si>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</si>
  <si>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</si>
  <si>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</si>
  <si>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</si>
  <si>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</si>
  <si>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</si>
  <si>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</si>
  <si>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</si>
  <si>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</si>
  <si>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</si>
  <si>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</si>
  <si>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</si>
  <si>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</si>
  <si>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</si>
  <si>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</si>
  <si>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</si>
  <si>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</si>
  <si>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</si>
  <si>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</si>
  <si>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</si>
  <si>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</si>
  <si>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</si>
  <si>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</si>
  <si>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</si>
  <si>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</si>
  <si>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</si>
  <si>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</si>
  <si>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</si>
  <si>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</si>
  <si>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</si>
  <si>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</si>
  <si>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</si>
  <si>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</si>
  <si>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</si>
  <si>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</si>
  <si>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</si>
  <si>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</si>
  <si>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</si>
  <si>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</si>
  <si>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</si>
  <si>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</si>
  <si>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</si>
  <si>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</si>
  <si>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</si>
  <si>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</si>
  <si>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</si>
  <si>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</si>
  <si>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</si>
  <si>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</si>
  <si>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</si>
  <si>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</si>
  <si>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</si>
  <si>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</si>
  <si>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</si>
  <si>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</si>
  <si>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</si>
  <si>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</si>
  <si>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</si>
  <si>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</si>
  <si>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</si>
  <si>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</si>
  <si>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</si>
  <si>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</si>
  <si>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</si>
  <si>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</si>
  <si>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</si>
  <si>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</si>
  <si>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</si>
  <si>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</si>
  <si>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</si>
  <si>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</si>
  <si>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</si>
  <si>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</si>
  <si>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</si>
  <si>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</si>
  <si>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</si>
  <si>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</si>
  <si>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</si>
  <si>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</si>
  <si>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</si>
  <si>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</si>
  <si>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</si>
  <si>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</si>
  <si>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</si>
  <si>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</si>
  <si>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</si>
  <si>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</si>
  <si>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</si>
  <si>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</si>
  <si>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</si>
  <si>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</si>
  <si>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</si>
  <si>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</si>
  <si>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</si>
  <si>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</si>
  <si>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</si>
  <si>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</si>
  <si>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</si>
  <si>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</si>
  <si>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</si>
  <si>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</si>
  <si>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</si>
  <si>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</si>
  <si>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</si>
  <si>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</si>
  <si>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</si>
  <si>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</si>
  <si>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</si>
  <si>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</si>
  <si>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</si>
  <si>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</si>
  <si>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</si>
  <si>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</si>
  <si>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</si>
  <si>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</si>
  <si>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</si>
  <si>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</si>
  <si>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</si>
  <si>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</si>
  <si>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</si>
  <si>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</si>
  <si>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</si>
  <si>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</si>
  <si>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</si>
  <si>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</si>
  <si>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</si>
  <si>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</si>
  <si>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</si>
  <si>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</si>
  <si>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</si>
  <si>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</si>
  <si>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</si>
  <si>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</si>
  <si>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</si>
  <si>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</si>
  <si>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</si>
  <si>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</si>
  <si>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</si>
  <si>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</si>
  <si>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</si>
  <si>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</si>
  <si>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</si>
  <si>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</si>
  <si>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</si>
  <si>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</si>
  <si>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</si>
  <si>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</si>
  <si>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</si>
  <si>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</si>
  <si>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</si>
  <si>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</si>
  <si>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</si>
  <si>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</si>
  <si>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</si>
  <si>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</si>
  <si>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</si>
  <si>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</si>
  <si>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</si>
  <si>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</si>
  <si>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</si>
  <si>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</si>
  <si>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</si>
  <si>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</si>
  <si>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</si>
  <si>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</si>
  <si>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</si>
  <si>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</si>
  <si>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</si>
  <si>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</si>
  <si>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</si>
  <si>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</si>
  <si>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</si>
  <si>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</si>
  <si>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</si>
  <si>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</si>
  <si>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</si>
  <si>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</si>
  <si>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</si>
  <si>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</si>
  <si>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</si>
  <si>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</si>
  <si>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</si>
  <si>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</si>
  <si>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</si>
  <si>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</si>
  <si>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</si>
  <si>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</si>
  <si>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</si>
  <si>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</si>
  <si>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</si>
  <si>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</si>
  <si>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</si>
  <si>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</si>
  <si>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</si>
  <si>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</si>
  <si>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</si>
  <si>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</si>
  <si>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</si>
  <si>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</si>
  <si>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</si>
  <si>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</si>
  <si>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</si>
  <si>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</si>
  <si>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</si>
  <si>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</si>
  <si>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</si>
  <si>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</si>
  <si>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</si>
  <si>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</si>
  <si>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</si>
  <si>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</si>
  <si>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</si>
  <si>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</si>
  <si>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</si>
  <si>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</si>
  <si>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</si>
  <si>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</si>
  <si>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</si>
  <si>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</si>
  <si>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</si>
  <si>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</si>
  <si>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</si>
  <si>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</si>
  <si>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</si>
  <si>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</si>
  <si>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</si>
  <si>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</si>
  <si>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</si>
  <si>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</si>
  <si>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</si>
  <si>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</si>
  <si>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</si>
  <si>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</si>
  <si>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</si>
  <si>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</si>
  <si>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</si>
  <si>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</si>
  <si>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</si>
  <si>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</si>
  <si>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</si>
  <si>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</si>
  <si>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</si>
  <si>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</si>
  <si>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</si>
  <si>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</si>
  <si>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</si>
  <si>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</si>
  <si>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</si>
  <si>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</si>
  <si>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</si>
  <si>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</si>
  <si>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</si>
  <si>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</si>
  <si>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</si>
  <si>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</si>
  <si>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</si>
  <si>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</si>
  <si>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</si>
  <si>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</si>
  <si>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</si>
  <si>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</si>
  <si>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</si>
  <si>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</si>
  <si>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</si>
  <si>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</si>
  <si>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</si>
  <si>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</si>
  <si>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</si>
  <si>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</si>
  <si>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</si>
  <si>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</si>
  <si>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</si>
  <si>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</si>
  <si>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</si>
  <si>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</si>
  <si>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</si>
  <si>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</si>
  <si>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</si>
  <si>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</si>
  <si>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</si>
  <si>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</si>
  <si>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</si>
  <si>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</si>
  <si>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</si>
  <si>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</si>
  <si>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</si>
  <si>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</si>
  <si>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</si>
  <si>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</si>
  <si>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</si>
  <si>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</si>
  <si>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</si>
  <si>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</si>
  <si>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</si>
  <si>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</si>
  <si>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</si>
  <si>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</si>
  <si>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</si>
  <si>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</si>
  <si>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</si>
  <si>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</si>
  <si>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</si>
  <si>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</si>
  <si>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</si>
  <si>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</si>
  <si>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</si>
  <si>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</si>
  <si>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</si>
  <si>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</si>
  <si>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</si>
  <si>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</si>
  <si>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</si>
  <si>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</si>
  <si>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</si>
  <si>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</si>
  <si>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</si>
  <si>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</si>
  <si>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</si>
  <si>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</si>
  <si>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</si>
  <si>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</si>
  <si>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</si>
  <si>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</si>
  <si>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</si>
  <si>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</si>
  <si>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</si>
  <si>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</si>
  <si>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</si>
  <si>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</si>
  <si>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</si>
  <si>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</si>
  <si>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</si>
  <si>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</si>
  <si>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</si>
  <si>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</si>
  <si>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</si>
  <si>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</si>
  <si>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</si>
  <si>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</si>
  <si>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</si>
  <si>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</si>
  <si>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</si>
  <si>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</si>
  <si>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</si>
  <si>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</si>
  <si>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</si>
  <si>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</si>
  <si>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</si>
  <si>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</si>
  <si>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</si>
  <si>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</si>
  <si>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</si>
  <si>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</si>
  <si>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</si>
  <si>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</si>
  <si>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</si>
  <si>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</si>
  <si>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</si>
  <si>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</si>
  <si>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</si>
  <si>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</si>
  <si>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</si>
  <si>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</si>
  <si>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</si>
  <si>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</si>
  <si>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</si>
  <si>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</si>
  <si>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</si>
  <si>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</si>
  <si>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</si>
  <si>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</si>
  <si>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</si>
  <si>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</si>
  <si>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</si>
  <si>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</si>
  <si>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</si>
  <si>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</si>
  <si>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</si>
  <si>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</si>
  <si>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</si>
  <si>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</si>
  <si>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</si>
  <si>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</si>
  <si>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</si>
  <si>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</si>
  <si>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</si>
  <si>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</si>
  <si>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</si>
  <si>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</si>
  <si>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</si>
  <si>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</si>
  <si>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</si>
  <si>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</si>
  <si>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</si>
  <si>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</si>
  <si>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</si>
  <si>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</si>
  <si>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</si>
  <si>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</si>
  <si>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</si>
  <si>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</si>
  <si>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</si>
  <si>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</si>
  <si>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</si>
  <si>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</si>
  <si>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</si>
  <si>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</si>
  <si>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</si>
  <si>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</si>
  <si>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</si>
  <si>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</si>
  <si>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</si>
  <si>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</si>
  <si>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</si>
  <si>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</si>
  <si>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</si>
  <si>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</si>
  <si>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</si>
  <si>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</si>
  <si>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</si>
  <si>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</si>
  <si>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</si>
  <si>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</si>
  <si>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</si>
  <si>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</si>
  <si>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</si>
  <si>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</si>
  <si>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</si>
  <si>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</si>
  <si>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</si>
  <si>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</si>
  <si>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</si>
  <si>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</si>
  <si>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</si>
  <si>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</si>
  <si>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</si>
  <si>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</si>
  <si>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</si>
  <si>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</si>
  <si>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</si>
  <si>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</si>
  <si>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</si>
  <si>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</si>
  <si>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</si>
  <si>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</si>
  <si>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</si>
  <si>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</si>
  <si>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</si>
  <si>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</si>
  <si>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</si>
  <si>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</si>
  <si>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</si>
  <si>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</si>
  <si>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</si>
  <si>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</si>
  <si>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</si>
  <si>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</si>
  <si>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</si>
  <si>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</si>
  <si>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</si>
  <si>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</si>
  <si>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</si>
  <si>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</si>
  <si>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</si>
  <si>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</si>
  <si>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</si>
  <si>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</si>
  <si>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</si>
  <si>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</si>
  <si>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</si>
  <si>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</si>
  <si>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</si>
  <si>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</si>
  <si>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</si>
  <si>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</si>
  <si>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</si>
  <si>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</si>
  <si>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</si>
  <si>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</si>
  <si>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</si>
  <si>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</si>
  <si>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</si>
  <si>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</si>
  <si>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</si>
  <si>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</si>
  <si>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</si>
  <si>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</si>
  <si>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</si>
  <si>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</si>
  <si>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</si>
  <si>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</si>
  <si>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</si>
  <si>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</si>
  <si>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</si>
  <si>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</si>
  <si>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</si>
  <si>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</si>
  <si>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</si>
  <si>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</si>
  <si>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</si>
  <si>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</si>
  <si>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</si>
  <si>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</si>
  <si>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</si>
  <si>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</si>
  <si>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</si>
  <si>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</si>
  <si>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</si>
  <si>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</si>
  <si>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</si>
  <si>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</si>
  <si>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</si>
  <si>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</si>
  <si>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</si>
  <si>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</si>
  <si>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</si>
  <si>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</si>
  <si>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</si>
  <si>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</si>
  <si>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</si>
  <si>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</si>
  <si>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</si>
  <si>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</si>
  <si>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</si>
  <si>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</si>
  <si>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</si>
  <si>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</si>
  <si>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</si>
  <si>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</si>
  <si>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</si>
  <si>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</si>
  <si>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</si>
  <si>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</si>
  <si>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</si>
  <si>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</si>
  <si>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</si>
  <si>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</si>
  <si>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</si>
  <si>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</si>
  <si>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</si>
  <si>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</si>
  <si>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</si>
  <si>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</si>
  <si>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</si>
  <si>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</si>
  <si>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</si>
  <si>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</si>
  <si>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</si>
  <si>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</si>
  <si>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</si>
  <si>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</si>
  <si>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</si>
  <si>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</si>
  <si>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</si>
  <si>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</si>
  <si>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</si>
  <si>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</si>
  <si>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</si>
  <si>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</si>
  <si>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</si>
  <si>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</si>
  <si>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</si>
  <si>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</si>
  <si>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</si>
  <si>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</si>
  <si>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</si>
  <si>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</si>
  <si>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</si>
  <si>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</si>
  <si>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</si>
  <si>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</si>
  <si>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</si>
  <si>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</si>
  <si>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</si>
  <si>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</si>
  <si>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</si>
  <si>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</si>
  <si>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</si>
  <si>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</si>
  <si>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</si>
  <si>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</si>
  <si>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</si>
  <si>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</si>
  <si>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</si>
  <si>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</si>
  <si>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</si>
  <si>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</si>
  <si>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</si>
  <si>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</si>
  <si>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</si>
  <si>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</si>
  <si>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</si>
  <si>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</si>
  <si>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</si>
  <si>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</si>
  <si>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</si>
  <si>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</si>
  <si>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</si>
  <si>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</si>
  <si>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</si>
  <si>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</si>
  <si>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</si>
  <si>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</si>
  <si>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</si>
  <si>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</si>
  <si>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</si>
  <si>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</si>
  <si>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</si>
  <si>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</si>
  <si>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</si>
  <si>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</si>
  <si>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</si>
  <si>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</si>
  <si>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</si>
  <si>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</si>
  <si>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</si>
  <si>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</si>
  <si>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</si>
  <si>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</si>
  <si>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</si>
  <si>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</si>
  <si>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</si>
  <si>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</si>
  <si>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</si>
  <si>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</si>
  <si>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</si>
  <si>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</si>
  <si>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</si>
  <si>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</si>
  <si>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</si>
  <si>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</si>
  <si>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</si>
  <si>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</si>
  <si>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</si>
  <si>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</si>
  <si>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</si>
  <si>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</si>
  <si>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</si>
  <si>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</si>
  <si>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</si>
  <si>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</si>
  <si>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</si>
  <si>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</si>
  <si>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</si>
  <si>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</si>
  <si>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</si>
  <si>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</si>
  <si>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</si>
  <si>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</si>
  <si>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</si>
  <si>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</si>
  <si>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</si>
  <si>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</si>
  <si>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</si>
  <si>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</si>
  <si>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</si>
  <si>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</si>
  <si>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</si>
  <si>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</si>
  <si>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</si>
  <si>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</si>
  <si>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</si>
  <si>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</si>
  <si>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</si>
  <si>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</si>
  <si>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</si>
  <si>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</si>
  <si>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</si>
  <si>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</si>
  <si>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</si>
  <si>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</si>
  <si>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</si>
  <si>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</si>
  <si>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</si>
  <si>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</si>
  <si>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</si>
  <si>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</si>
  <si>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</si>
  <si>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</si>
  <si>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</si>
  <si>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</si>
  <si>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</si>
  <si>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</si>
  <si>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</si>
  <si>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</si>
  <si>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</si>
  <si>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</si>
  <si>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</si>
  <si>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</si>
  <si>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</si>
  <si>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</si>
  <si>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</si>
  <si>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</si>
  <si>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</si>
  <si>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</si>
  <si>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</si>
  <si>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</si>
  <si>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</si>
  <si>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</si>
  <si>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</si>
  <si>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</si>
  <si>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</si>
  <si>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</si>
  <si>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</si>
  <si>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</si>
  <si>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</si>
  <si>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</si>
  <si>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</si>
  <si>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</si>
  <si>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</si>
  <si>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</si>
  <si>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</si>
  <si>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</si>
  <si>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</si>
  <si>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</si>
  <si>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</si>
  <si>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</si>
  <si>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</si>
  <si>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</si>
  <si>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</si>
  <si>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</si>
  <si>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</si>
  <si>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</si>
  <si>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</si>
  <si>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</si>
  <si>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</si>
  <si>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</si>
  <si>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</si>
  <si>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</si>
  <si>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</si>
  <si>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</si>
  <si>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</si>
  <si>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</si>
  <si>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</si>
  <si>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</si>
  <si>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</si>
  <si>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</si>
  <si>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</si>
  <si>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</si>
  <si>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</si>
  <si>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</si>
  <si>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</si>
  <si>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</si>
  <si>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</si>
  <si>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</si>
  <si>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</si>
  <si>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</si>
  <si>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</si>
  <si>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</si>
  <si>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</si>
  <si>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</si>
  <si>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</si>
  <si>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</si>
  <si>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</si>
  <si>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</si>
  <si>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</si>
  <si>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</si>
  <si>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</si>
  <si>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</si>
  <si>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</si>
  <si>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</si>
  <si>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</si>
  <si>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</si>
  <si>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</si>
  <si>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</si>
  <si>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</si>
  <si>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</si>
  <si>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</si>
  <si>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</si>
  <si>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</si>
  <si>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</si>
  <si>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</si>
  <si>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</si>
  <si>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</si>
  <si>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</si>
  <si>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</si>
  <si>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</si>
  <si>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</si>
  <si>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</si>
  <si>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</si>
  <si>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</si>
  <si>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</si>
  <si>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</si>
  <si>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</si>
  <si>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</si>
  <si>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</si>
  <si>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</si>
  <si>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</si>
  <si>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</si>
  <si>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</si>
  <si>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</si>
  <si>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</si>
  <si>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</si>
  <si>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</si>
  <si>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</si>
  <si>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</si>
  <si>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</si>
  <si>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</si>
  <si>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</si>
  <si>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</si>
  <si>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</si>
  <si>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</si>
  <si>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</si>
  <si>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</si>
  <si>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</si>
  <si>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</si>
  <si>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</si>
  <si>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</si>
  <si>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</si>
  <si>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</si>
  <si>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</si>
  <si>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</si>
  <si>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</si>
  <si>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</si>
  <si>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</si>
  <si>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</si>
  <si>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</si>
  <si>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</si>
  <si>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</si>
  <si>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</si>
  <si>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</si>
  <si>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</si>
  <si>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</si>
  <si>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</si>
  <si>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</si>
  <si>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</si>
  <si>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</si>
  <si>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</si>
  <si>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</si>
  <si>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</si>
  <si>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</si>
  <si>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</si>
  <si>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</si>
  <si>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</si>
  <si>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</si>
  <si>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</si>
  <si>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</si>
  <si>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</si>
  <si>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</si>
  <si>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</si>
  <si>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</si>
  <si>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</si>
  <si>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</si>
  <si>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</si>
  <si>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</si>
  <si>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</si>
  <si>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</si>
  <si>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</si>
  <si>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</si>
  <si>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</si>
  <si>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</si>
  <si>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</si>
  <si>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</si>
  <si>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</si>
  <si>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</si>
  <si>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</si>
  <si>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</si>
  <si>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</si>
  <si>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</si>
  <si>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</si>
  <si>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</si>
  <si>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</si>
  <si>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</si>
  <si>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</si>
  <si>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</si>
  <si>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</si>
  <si>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</si>
  <si>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</si>
  <si>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</si>
  <si>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</si>
  <si>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</si>
  <si>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</si>
  <si>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</si>
  <si>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</si>
  <si>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</si>
  <si>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</si>
  <si>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</si>
  <si>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</si>
  <si>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</si>
  <si>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</si>
  <si>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</si>
  <si>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</si>
  <si>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</si>
  <si>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</si>
  <si>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</si>
  <si>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</si>
  <si>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</si>
  <si>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</si>
  <si>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</si>
  <si>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</si>
  <si>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</si>
  <si>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</si>
  <si>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</si>
  <si>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</si>
  <si>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</si>
  <si>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</si>
  <si>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</si>
  <si>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</si>
  <si>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</si>
  <si>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</si>
  <si>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</si>
  <si>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</si>
  <si>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</si>
  <si>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</si>
  <si>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</si>
  <si>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</si>
  <si>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</si>
  <si>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</si>
  <si>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</si>
  <si>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</si>
  <si>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</si>
  <si>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</si>
  <si>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</si>
  <si>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</si>
  <si>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</si>
  <si>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</si>
  <si>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</si>
  <si>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</si>
  <si>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</si>
  <si>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</si>
  <si>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</si>
  <si>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</si>
  <si>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</si>
  <si>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</si>
  <si>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</si>
  <si>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</si>
  <si>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</si>
  <si>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</si>
  <si>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</si>
  <si>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</si>
  <si>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</si>
  <si>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</si>
  <si>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</si>
  <si>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</si>
  <si>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</si>
  <si>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</si>
  <si>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</si>
  <si>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</si>
  <si>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</si>
  <si>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</si>
  <si>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</si>
  <si>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</si>
  <si>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</si>
  <si>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</si>
  <si>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</si>
  <si>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</si>
  <si>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</si>
  <si>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</si>
  <si>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</si>
  <si>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</si>
  <si>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</si>
  <si>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</si>
  <si>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</si>
  <si>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</si>
  <si>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</si>
  <si>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</si>
  <si>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</si>
  <si>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</si>
  <si>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</si>
  <si>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</si>
  <si>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</si>
  <si>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</si>
  <si>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</si>
  <si>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</si>
  <si>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</si>
  <si>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</si>
  <si>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</si>
  <si>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</si>
  <si>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</si>
  <si>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</si>
  <si>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</si>
  <si>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</si>
  <si>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</si>
  <si>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</si>
  <si>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</si>
  <si>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</si>
  <si>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</si>
  <si>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</si>
  <si>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</si>
  <si>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</si>
  <si>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</si>
  <si>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</si>
  <si>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</si>
  <si>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</si>
  <si>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</si>
  <si>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</si>
  <si>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</si>
  <si>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</si>
  <si>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</si>
  <si>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</si>
  <si>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</si>
  <si>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</si>
  <si>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</si>
  <si>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</si>
  <si>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</si>
  <si>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</si>
  <si>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</si>
  <si>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</si>
  <si>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</si>
  <si>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</si>
  <si>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</si>
  <si>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</si>
  <si>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</si>
  <si>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</si>
  <si>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</si>
  <si>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</si>
  <si>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</si>
  <si>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</si>
  <si>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</si>
  <si>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</si>
  <si>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</si>
  <si>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</si>
  <si>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</si>
  <si>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</si>
  <si>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</si>
  <si>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</si>
  <si>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</si>
  <si>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</si>
  <si>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</si>
  <si>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</si>
  <si>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</si>
  <si>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</si>
  <si>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</si>
  <si>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</si>
  <si>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</si>
  <si>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</si>
  <si>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</si>
  <si>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</si>
  <si>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</si>
  <si>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</si>
  <si>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</si>
  <si>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</si>
  <si>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</si>
  <si>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</si>
  <si>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</si>
  <si>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</si>
  <si>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</si>
  <si>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</si>
  <si>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</si>
  <si>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</si>
  <si>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</si>
  <si>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</si>
  <si>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</si>
  <si>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</si>
  <si>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</si>
  <si>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</si>
  <si>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</si>
  <si>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</si>
  <si>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</si>
  <si>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</si>
  <si>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</si>
  <si>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</si>
  <si>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</si>
  <si>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</si>
  <si>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</si>
  <si>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</si>
  <si>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</si>
  <si>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</si>
  <si>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</si>
  <si>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</si>
  <si>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</si>
  <si>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</si>
  <si>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</si>
  <si>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</si>
  <si>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</si>
  <si>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</si>
  <si>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</si>
  <si>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</si>
  <si>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</si>
  <si>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</si>
  <si>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</si>
  <si>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</si>
  <si>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</si>
  <si>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</si>
  <si>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</si>
  <si>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</si>
  <si>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</si>
  <si>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</si>
  <si>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</si>
  <si>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</si>
  <si>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</si>
  <si>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</si>
  <si>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</si>
  <si>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</si>
  <si>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</si>
  <si>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</si>
  <si>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</si>
  <si>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</si>
  <si>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</si>
  <si>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</si>
  <si>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</si>
  <si>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</si>
  <si>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</si>
  <si>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</si>
  <si>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</si>
  <si>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</si>
  <si>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</si>
  <si>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</si>
  <si>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</si>
  <si>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</si>
  <si>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</si>
  <si>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</si>
  <si>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</si>
  <si>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</si>
  <si>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</si>
  <si>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</si>
  <si>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</si>
  <si>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</si>
  <si>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</si>
  <si>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</si>
  <si>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</si>
  <si>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</si>
  <si>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</si>
  <si>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</si>
  <si>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</si>
  <si>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</si>
  <si>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</si>
  <si>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</si>
  <si>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</si>
  <si>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</si>
  <si>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</si>
  <si>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</si>
  <si>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</si>
  <si>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</si>
  <si>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</si>
  <si>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</si>
  <si>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</si>
  <si>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</si>
  <si>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</si>
  <si>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</si>
  <si>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</si>
  <si>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</si>
  <si>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</si>
  <si>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</si>
  <si>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</si>
  <si>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</si>
  <si>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</si>
  <si>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</si>
  <si>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</si>
  <si>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</si>
  <si>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</si>
  <si>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</si>
  <si>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</si>
  <si>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</si>
  <si>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</si>
  <si>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</si>
  <si>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</si>
  <si>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</si>
  <si>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</si>
  <si>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</si>
  <si>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</si>
  <si>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</si>
  <si>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</si>
  <si>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</si>
  <si>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</si>
  <si>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</si>
  <si>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</si>
  <si>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</si>
  <si>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</si>
  <si>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</si>
  <si>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</si>
  <si>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</si>
  <si>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</si>
  <si>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</si>
  <si>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</si>
  <si>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</si>
  <si>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</si>
  <si>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</si>
  <si>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</si>
  <si>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</si>
  <si>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</si>
  <si>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</si>
  <si>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</si>
  <si>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</si>
  <si>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</si>
  <si>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</si>
  <si>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</si>
  <si>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</si>
  <si>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</si>
  <si>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</si>
  <si>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</si>
  <si>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</si>
  <si>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</si>
  <si>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</si>
  <si>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</si>
  <si>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</si>
  <si>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</si>
  <si>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</si>
  <si>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</si>
  <si>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</si>
  <si>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</si>
  <si>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</si>
  <si>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</si>
  <si>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</si>
  <si>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</si>
  <si>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</si>
  <si>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</si>
  <si>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</si>
  <si>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</si>
  <si>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</si>
  <si>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</si>
  <si>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</si>
  <si>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</si>
  <si>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</si>
  <si>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</si>
  <si>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</si>
  <si>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</si>
  <si>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</si>
  <si>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</si>
  <si>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</si>
  <si>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</si>
  <si>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</si>
  <si>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</si>
  <si>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</si>
  <si>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</si>
  <si>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</si>
  <si>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</si>
  <si>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</si>
  <si>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</si>
  <si>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</si>
  <si>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</si>
  <si>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</si>
  <si>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</si>
  <si>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</si>
  <si>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</si>
  <si>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</si>
  <si>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</si>
  <si>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</si>
  <si>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</si>
  <si>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</si>
  <si>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</si>
  <si>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</si>
  <si>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</si>
  <si>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</si>
  <si>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</si>
  <si>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</si>
  <si>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</si>
  <si>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</si>
  <si>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</si>
  <si>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</si>
  <si>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</si>
  <si>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</si>
  <si>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</si>
  <si>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</si>
  <si>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</si>
  <si>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</si>
  <si>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</si>
  <si>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</si>
  <si>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</si>
  <si>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</si>
  <si>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</si>
  <si>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</si>
  <si>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</si>
  <si>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</si>
  <si>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</si>
  <si>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</si>
  <si>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</si>
  <si>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</si>
  <si>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</si>
  <si>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</si>
  <si>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</si>
  <si>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</si>
  <si>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</si>
  <si>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</si>
  <si>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</si>
  <si>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</si>
  <si>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</si>
  <si>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</si>
  <si>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</si>
  <si>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</si>
  <si>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</si>
  <si>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</si>
  <si>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</si>
  <si>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</si>
  <si>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</si>
  <si>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</si>
  <si>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</si>
  <si>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</si>
  <si>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</si>
  <si>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</si>
  <si>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</si>
  <si>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</si>
  <si>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</si>
  <si>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</si>
  <si>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</si>
  <si>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</si>
  <si>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</si>
  <si>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</si>
  <si>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</si>
  <si>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</si>
  <si>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</si>
  <si>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</si>
  <si>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</si>
  <si>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</si>
  <si>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</si>
  <si>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</si>
  <si>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</si>
  <si>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</si>
  <si>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</si>
  <si>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</si>
  <si>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</si>
  <si>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</si>
  <si>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</si>
  <si>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</si>
  <si>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</si>
  <si>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</si>
  <si>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</si>
  <si>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</si>
  <si>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</si>
  <si>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</si>
  <si>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</si>
  <si>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</si>
  <si>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</si>
  <si>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</si>
  <si>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</si>
  <si>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</si>
  <si>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</si>
  <si>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</si>
  <si>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</si>
  <si>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</si>
  <si>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</si>
  <si>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</si>
  <si>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</si>
  <si>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</si>
  <si>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</si>
  <si>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</si>
  <si>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</si>
  <si>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</si>
  <si>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</si>
  <si>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</si>
  <si>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</si>
  <si>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</si>
  <si>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</si>
  <si>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</si>
  <si>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</si>
  <si>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</si>
  <si>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</si>
  <si>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</si>
  <si>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</si>
  <si>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</si>
  <si>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</si>
  <si>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</si>
  <si>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</si>
  <si>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</si>
  <si>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</si>
  <si>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</si>
  <si>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</si>
  <si>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</si>
  <si>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</si>
  <si>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</si>
  <si>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</si>
  <si>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</si>
  <si>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</si>
  <si>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</si>
  <si>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</si>
  <si>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</si>
  <si>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</si>
  <si>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</si>
  <si>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</si>
  <si>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</si>
  <si>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</si>
  <si>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</si>
  <si>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</si>
  <si>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</si>
  <si>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</si>
  <si>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</si>
  <si>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</si>
  <si>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</si>
  <si>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</si>
  <si>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</si>
  <si>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</si>
  <si>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</si>
  <si>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</si>
  <si>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</si>
  <si>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</si>
  <si>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</si>
  <si>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</si>
  <si>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</si>
  <si>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</si>
  <si>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</si>
  <si>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</si>
  <si>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</si>
  <si>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</si>
  <si>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</si>
  <si>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</si>
  <si>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</si>
  <si>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</si>
  <si>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</si>
  <si>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</si>
  <si>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</si>
  <si>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</si>
  <si>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</si>
  <si>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</si>
  <si>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</si>
  <si>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</si>
  <si>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</si>
  <si>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</si>
  <si>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</si>
  <si>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</si>
  <si>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</si>
  <si>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</si>
  <si>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</si>
  <si>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</si>
  <si>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</si>
  <si>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</si>
  <si>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</si>
  <si>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</si>
  <si>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</si>
  <si>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</si>
  <si>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</si>
  <si>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</si>
  <si>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</si>
  <si>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</si>
  <si>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</si>
  <si>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</si>
  <si>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</si>
  <si>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</si>
  <si>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</si>
  <si>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</si>
  <si>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</si>
  <si>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</si>
  <si>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</si>
  <si>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</si>
  <si>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</si>
  <si>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</si>
  <si>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</si>
  <si>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</si>
  <si>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</si>
  <si>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</si>
  <si>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</si>
  <si>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</si>
  <si>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</si>
  <si>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</si>
  <si>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</si>
  <si>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</si>
  <si>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</si>
  <si>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</si>
  <si>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</si>
  <si>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</si>
  <si>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</si>
  <si>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</si>
  <si>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</si>
  <si>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</si>
  <si>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</si>
  <si>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</si>
  <si>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</si>
  <si>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</si>
  <si>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</si>
  <si>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</si>
  <si>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</si>
  <si>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</si>
  <si>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</si>
  <si>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</si>
  <si>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</si>
  <si>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</si>
  <si>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</si>
  <si>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</si>
  <si>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</si>
  <si>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</si>
  <si>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</si>
  <si>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</si>
  <si>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</si>
  <si>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</si>
  <si>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</si>
  <si>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</si>
  <si>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</si>
  <si>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</si>
  <si>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</si>
  <si>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</si>
  <si>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</si>
  <si>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</si>
  <si>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</si>
  <si>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</si>
  <si>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</si>
  <si>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</si>
  <si>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</si>
  <si>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</si>
  <si>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</si>
  <si>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</si>
  <si>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</si>
  <si>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</si>
  <si>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</si>
  <si>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</si>
  <si>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</si>
  <si>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</si>
  <si>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</si>
  <si>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</si>
  <si>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</si>
  <si>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</si>
  <si>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</si>
  <si>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</si>
  <si>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</si>
  <si>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</si>
  <si>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</si>
  <si>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</si>
  <si>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</si>
  <si>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</si>
  <si>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</si>
  <si>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</si>
  <si>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</si>
  <si>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</si>
  <si>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</si>
  <si>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</si>
  <si>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</si>
  <si>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</si>
  <si>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</si>
  <si>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</si>
  <si>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</si>
  <si>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</si>
  <si>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</si>
  <si>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</si>
  <si>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</si>
  <si>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</si>
  <si>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</si>
  <si>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</si>
  <si>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</si>
  <si>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</si>
  <si>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</si>
  <si>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</si>
  <si>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</si>
  <si>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</si>
  <si>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</si>
  <si>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</si>
  <si>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</si>
  <si>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</si>
  <si>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</si>
  <si>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</si>
  <si>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</si>
  <si>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</si>
  <si>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</si>
  <si>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</si>
  <si>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</si>
  <si>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</si>
  <si>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</si>
  <si>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</si>
  <si>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</si>
  <si>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</si>
  <si>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</si>
  <si>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</si>
  <si>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</si>
  <si>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</si>
  <si>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</si>
  <si>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</si>
  <si>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</si>
  <si>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</si>
  <si>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</si>
  <si>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</si>
  <si>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</si>
  <si>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</si>
  <si>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</si>
  <si>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</si>
  <si>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</si>
  <si>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</si>
  <si>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</si>
  <si>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</si>
  <si>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</si>
  <si>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</si>
  <si>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</si>
  <si>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</si>
  <si>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</si>
  <si>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</si>
  <si>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</si>
  <si>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</si>
  <si>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</si>
  <si>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</si>
  <si>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</si>
  <si>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</si>
  <si>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</si>
  <si>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</si>
  <si>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</si>
  <si>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</si>
  <si>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</si>
  <si>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</si>
  <si>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</si>
  <si>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</si>
  <si>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</si>
  <si>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</si>
  <si>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</si>
  <si>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</si>
  <si>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</si>
  <si>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</si>
  <si>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</si>
  <si>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</si>
  <si>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</si>
  <si>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</si>
  <si>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</si>
  <si>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</si>
  <si>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</si>
  <si>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</si>
  <si>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</si>
  <si>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</si>
  <si>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</si>
  <si>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</si>
  <si>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</si>
  <si>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</si>
  <si>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</si>
  <si>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</si>
  <si>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</si>
  <si>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</si>
  <si>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</si>
  <si>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</si>
  <si>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</si>
  <si>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</si>
  <si>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</si>
  <si>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</si>
  <si>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</si>
  <si>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</si>
  <si>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</si>
  <si>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</si>
  <si>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</si>
  <si>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</si>
  <si>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</si>
  <si>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</si>
  <si>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</si>
  <si>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</si>
  <si>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</si>
  <si>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</si>
  <si>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</si>
  <si>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</si>
  <si>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</si>
  <si>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</si>
  <si>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</si>
  <si>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</si>
  <si>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</si>
  <si>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</si>
  <si>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</si>
  <si>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</si>
  <si>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</si>
  <si>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</si>
  <si>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</si>
  <si>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</si>
  <si>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</si>
  <si>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</si>
  <si>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</si>
  <si>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</si>
  <si>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</si>
  <si>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</si>
  <si>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</si>
  <si>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</si>
  <si>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</si>
  <si>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</si>
  <si>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</si>
  <si>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</si>
  <si>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</si>
  <si>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</si>
  <si>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</si>
  <si>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</si>
  <si>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</si>
  <si>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</si>
  <si>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</si>
  <si>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</si>
  <si>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</si>
  <si>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</si>
  <si>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</si>
  <si>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</si>
  <si>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</si>
  <si>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</si>
  <si>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</si>
  <si>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</si>
  <si>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</si>
  <si>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</si>
  <si>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</si>
  <si>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</si>
  <si>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</si>
  <si>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</si>
  <si>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</si>
  <si>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</si>
  <si>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</si>
  <si>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</si>
  <si>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</si>
  <si>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</si>
  <si>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</si>
  <si>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</si>
  <si>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</si>
  <si>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</si>
  <si>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</si>
  <si>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</si>
  <si>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</si>
  <si>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</si>
  <si>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</si>
  <si>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</si>
  <si>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</si>
  <si>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</si>
  <si>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</si>
  <si>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</si>
  <si>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</si>
  <si>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</si>
  <si>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</si>
  <si>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</si>
  <si>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</si>
  <si>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</si>
  <si>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</si>
  <si>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</si>
  <si>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</si>
  <si>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</si>
  <si>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</si>
  <si>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</si>
  <si>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</si>
  <si>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</si>
  <si>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</si>
  <si>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</si>
  <si>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</si>
  <si>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</si>
  <si>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</si>
  <si>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</si>
  <si>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</si>
  <si>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</si>
  <si>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</si>
  <si>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</si>
  <si>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</si>
  <si>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</si>
  <si>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</si>
  <si>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</si>
  <si>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</si>
  <si>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</si>
  <si>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</si>
  <si>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</si>
  <si>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</si>
  <si>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</si>
  <si>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</si>
  <si>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</si>
  <si>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</si>
  <si>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</si>
  <si>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</si>
  <si>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</si>
  <si>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</si>
  <si>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</si>
  <si>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</si>
  <si>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</si>
  <si>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</si>
  <si>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</si>
  <si>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</si>
  <si>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</si>
  <si>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</si>
  <si>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</si>
  <si>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</si>
  <si>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</si>
  <si>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</si>
  <si>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</si>
  <si>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</si>
  <si>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</si>
  <si>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</si>
  <si>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</si>
  <si>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</si>
  <si>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</si>
  <si>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</si>
  <si>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</si>
  <si>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</si>
  <si>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</si>
  <si>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</si>
  <si>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</si>
  <si>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</si>
  <si>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</si>
  <si>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</si>
  <si>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</si>
  <si>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</si>
  <si>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</si>
  <si>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</si>
  <si>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</si>
  <si>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</si>
  <si>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</si>
  <si>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</si>
  <si>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</si>
  <si>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</si>
  <si>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</si>
  <si>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</si>
  <si>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</si>
  <si>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</si>
  <si>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</si>
  <si>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</si>
  <si>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</si>
  <si>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</si>
  <si>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</si>
  <si>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</si>
  <si>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</si>
  <si>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</si>
  <si>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</si>
  <si>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</si>
  <si>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</si>
  <si>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</si>
  <si>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</si>
  <si>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</si>
  <si>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</si>
  <si>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</si>
  <si>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</si>
  <si>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</si>
  <si>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</si>
  <si>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</si>
  <si>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</si>
  <si>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</si>
  <si>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</si>
  <si>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</si>
  <si>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</si>
  <si>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</si>
  <si>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</si>
  <si>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</si>
  <si>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</si>
  <si>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</si>
  <si>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</si>
  <si>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</si>
  <si>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</si>
  <si>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</si>
  <si>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</si>
  <si>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</si>
  <si>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</si>
  <si>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</si>
  <si>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</si>
  <si>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</si>
  <si>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</si>
  <si>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</si>
  <si>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</si>
  <si>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</si>
  <si>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</si>
  <si>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</si>
  <si>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</si>
  <si>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</si>
  <si>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</si>
  <si>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</si>
  <si>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</si>
  <si>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</si>
  <si>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</si>
  <si>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</si>
  <si>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</si>
  <si>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</si>
  <si>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</si>
  <si>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</si>
  <si>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</si>
  <si>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</si>
  <si>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</si>
  <si>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</si>
  <si>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</si>
  <si>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</si>
  <si>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</si>
  <si>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</si>
  <si>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</si>
  <si>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</si>
  <si>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</si>
  <si>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</si>
  <si>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</si>
  <si>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</si>
  <si>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</si>
  <si>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</si>
  <si>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</si>
  <si>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</si>
  <si>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</si>
  <si>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</si>
  <si>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</si>
  <si>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</si>
  <si>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</si>
  <si>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</si>
  <si>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</si>
  <si>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</si>
  <si>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</si>
  <si>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</si>
  <si>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</si>
  <si>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</si>
  <si>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</si>
  <si>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</si>
  <si>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</si>
  <si>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</si>
  <si>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</si>
  <si>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</si>
  <si>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</si>
  <si>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</si>
  <si>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</si>
  <si>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</si>
  <si>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</si>
  <si>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</si>
  <si>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</si>
  <si>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</si>
  <si>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</si>
  <si>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</si>
  <si>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</si>
  <si>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</si>
  <si>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</si>
  <si>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</si>
  <si>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</si>
  <si>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</si>
  <si>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</si>
  <si>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</si>
  <si>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</si>
  <si>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</si>
  <si>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</si>
  <si>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</si>
  <si>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</si>
  <si>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</si>
  <si>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</si>
  <si>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</si>
  <si>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</si>
  <si>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</si>
  <si>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</si>
  <si>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</si>
  <si>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</si>
  <si>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</si>
  <si>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</si>
  <si>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</si>
  <si>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</si>
  <si>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</si>
  <si>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</si>
  <si>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</si>
  <si>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</si>
  <si>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</si>
  <si>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</si>
  <si>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</si>
  <si>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</si>
  <si>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</si>
  <si>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</si>
  <si>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</si>
  <si>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</si>
  <si>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</si>
  <si>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</si>
  <si>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</si>
  <si>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</si>
  <si>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</si>
  <si>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</si>
  <si>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</si>
  <si>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</si>
  <si>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</si>
  <si>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</si>
  <si>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</si>
  <si>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</si>
  <si>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</si>
  <si>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</si>
  <si>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</si>
  <si>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</si>
  <si>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</si>
  <si>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</si>
  <si>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</si>
  <si>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</si>
  <si>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</si>
  <si>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</si>
  <si>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</si>
  <si>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</si>
  <si>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</si>
  <si>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</si>
  <si>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</si>
  <si>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</si>
  <si>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</si>
  <si>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</si>
  <si>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</si>
  <si>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</si>
  <si>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</si>
  <si>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</si>
  <si>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</si>
  <si>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</si>
  <si>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</si>
  <si>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</si>
  <si>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</si>
  <si>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</si>
  <si>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</si>
  <si>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</si>
  <si>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</si>
  <si>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</si>
  <si>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</si>
  <si>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</si>
  <si>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</si>
  <si>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</si>
  <si>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</si>
  <si>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</si>
  <si>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</si>
  <si>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</si>
  <si>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</si>
  <si>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</si>
  <si>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</si>
  <si>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</si>
  <si>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</si>
  <si>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</si>
  <si>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</si>
  <si>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</si>
  <si>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</si>
  <si>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</si>
  <si>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</si>
  <si>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</si>
  <si>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</si>
  <si>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</si>
  <si>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</si>
  <si>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</si>
  <si>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</si>
  <si>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</si>
  <si>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</si>
  <si>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</si>
  <si>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</si>
  <si>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</si>
  <si>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</si>
  <si>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</si>
  <si>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</si>
  <si>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</si>
  <si>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</si>
  <si>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</si>
  <si>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</si>
  <si>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</si>
  <si>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</si>
  <si>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</si>
  <si>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</si>
  <si>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</si>
  <si>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</si>
  <si>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</si>
  <si>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</si>
  <si>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</si>
  <si>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</si>
  <si>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</si>
  <si>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</si>
  <si>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</si>
  <si>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</si>
  <si>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</si>
  <si>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</si>
  <si>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</si>
  <si>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</si>
  <si>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</si>
  <si>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</si>
  <si>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</si>
  <si>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</si>
  <si>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</si>
  <si>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</si>
  <si>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</si>
  <si>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</si>
  <si>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</si>
  <si>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</si>
  <si>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</si>
  <si>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</si>
  <si>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</si>
  <si>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</si>
  <si>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</si>
  <si>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</si>
  <si>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</si>
  <si>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</si>
  <si>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</si>
  <si>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</si>
  <si>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</si>
  <si>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</si>
  <si>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</si>
  <si>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</si>
  <si>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</si>
  <si>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</si>
  <si>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</si>
  <si>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</si>
  <si>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</si>
  <si>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</si>
  <si>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</si>
  <si>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</si>
  <si>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</si>
  <si>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</si>
  <si>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</si>
  <si>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</si>
  <si>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</si>
  <si>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</si>
  <si>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</si>
  <si>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</si>
  <si>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</si>
  <si>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</si>
  <si>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</si>
  <si>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</si>
  <si>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</si>
  <si>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</si>
  <si>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</si>
  <si>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</si>
  <si>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</si>
  <si>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</si>
  <si>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</si>
  <si>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</si>
  <si>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</si>
  <si>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</si>
  <si>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</si>
  <si>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</si>
  <si>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</si>
  <si>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</si>
  <si>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</si>
  <si>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</si>
  <si>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</si>
  <si>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</si>
  <si>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</si>
  <si>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</si>
  <si>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</si>
  <si>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</si>
  <si>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</si>
  <si>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</si>
  <si>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</si>
  <si>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</si>
  <si>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</si>
  <si>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</si>
  <si>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</si>
  <si>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</si>
  <si>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</si>
  <si>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</si>
  <si>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</si>
  <si>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</si>
  <si>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</si>
  <si>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</si>
  <si>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</si>
  <si>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</si>
  <si>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</si>
  <si>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</si>
  <si>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</si>
  <si>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</si>
  <si>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</si>
  <si>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</si>
  <si>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</si>
  <si>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</si>
  <si>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</si>
  <si>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</si>
  <si>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</si>
  <si>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</si>
  <si>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</si>
  <si>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</si>
  <si>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</si>
  <si>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</si>
  <si>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</si>
  <si>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</si>
  <si>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</si>
  <si>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</si>
  <si>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</si>
  <si>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</si>
  <si>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</si>
  <si>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</si>
  <si>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</si>
  <si>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</si>
  <si>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</si>
  <si>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</si>
  <si>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</si>
  <si>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</si>
  <si>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</si>
  <si>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</si>
  <si>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</si>
  <si>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</si>
  <si>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</si>
  <si>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</si>
  <si>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</si>
  <si>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</si>
  <si>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</si>
  <si>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</si>
  <si>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</si>
  <si>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</si>
  <si>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</si>
  <si>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</si>
  <si>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</si>
  <si>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</si>
  <si>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</si>
  <si>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</si>
  <si>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</si>
  <si>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</si>
  <si>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</si>
  <si>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</si>
  <si>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</si>
  <si>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</si>
  <si>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</si>
  <si>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</si>
  <si>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</si>
  <si>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</si>
  <si>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</si>
  <si>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</si>
  <si>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</si>
  <si>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</si>
  <si>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</si>
  <si>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</si>
  <si>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</si>
  <si>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</si>
  <si>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</si>
  <si>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</si>
  <si>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</si>
  <si>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</si>
  <si>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</si>
  <si>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</si>
  <si>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</si>
  <si>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</si>
  <si>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</si>
  <si>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</si>
  <si>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</si>
  <si>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</si>
  <si>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</si>
  <si>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</si>
  <si>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</si>
  <si>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</si>
  <si>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</si>
  <si>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</si>
  <si>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</si>
  <si>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</si>
  <si>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</si>
  <si>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</si>
  <si>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</si>
  <si>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</si>
  <si>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</si>
  <si>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</si>
  <si>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</si>
  <si>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</si>
  <si>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</si>
  <si>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</si>
  <si>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</si>
  <si>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</si>
  <si>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</si>
  <si>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</si>
  <si>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</si>
  <si>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</si>
  <si>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</si>
  <si>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</si>
  <si>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</si>
  <si>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</si>
  <si>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</si>
  <si>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</si>
  <si>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</si>
  <si>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</si>
  <si>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</si>
  <si>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</si>
  <si>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</si>
  <si>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</si>
  <si>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</si>
  <si>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</si>
  <si>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</si>
  <si>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</si>
  <si>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</si>
  <si>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</si>
  <si>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</si>
  <si>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</si>
  <si>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</si>
  <si>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</si>
  <si>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</si>
  <si>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</si>
  <si>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</si>
  <si>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</si>
  <si>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</si>
  <si>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</si>
  <si>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</si>
  <si>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</si>
  <si>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</si>
  <si>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</si>
  <si>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</si>
  <si>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</si>
  <si>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</si>
  <si>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</si>
  <si>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</si>
  <si>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</si>
  <si>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</si>
  <si>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</si>
  <si>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</si>
  <si>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</si>
  <si>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</si>
  <si>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</si>
  <si>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</si>
  <si>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</si>
  <si>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</si>
  <si>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</si>
  <si>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</si>
  <si>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</si>
  <si>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</si>
  <si>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</si>
  <si>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</si>
  <si>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</si>
  <si>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</si>
  <si>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</si>
  <si>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</si>
  <si>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</si>
  <si>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</si>
  <si>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</si>
  <si>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</si>
  <si>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</si>
  <si>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</si>
  <si>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</si>
  <si>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</si>
  <si>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</si>
  <si>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</si>
  <si>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</si>
  <si>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</si>
  <si>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</si>
  <si>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</si>
  <si>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</si>
  <si>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</si>
  <si>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</si>
  <si>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</si>
  <si>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</si>
  <si>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</si>
  <si>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</si>
  <si>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</si>
  <si>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</si>
  <si>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</si>
  <si>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</si>
  <si>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</si>
  <si>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</si>
  <si>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</si>
  <si>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</si>
  <si>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</si>
  <si>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</si>
  <si>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</si>
  <si>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</si>
  <si>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</si>
  <si>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</si>
  <si>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</si>
  <si>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</si>
  <si>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</si>
  <si>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</si>
  <si>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</si>
  <si>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</si>
  <si>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</si>
  <si>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</si>
  <si>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</si>
  <si>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</si>
  <si>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</si>
  <si>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</si>
  <si>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</si>
  <si>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</si>
  <si>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</si>
  <si>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</si>
  <si>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</si>
  <si>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</si>
  <si>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</si>
  <si>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</si>
  <si>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</si>
  <si>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</si>
  <si>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</si>
  <si>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</si>
  <si>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</si>
  <si>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</si>
  <si>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</si>
  <si>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</si>
  <si>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</si>
  <si>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</si>
  <si>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</si>
  <si>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</si>
  <si>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</si>
  <si>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</si>
  <si>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</si>
  <si>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</si>
  <si>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</si>
  <si>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</si>
  <si>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</si>
  <si>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</si>
  <si>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</si>
  <si>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</si>
  <si>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</si>
  <si>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</si>
  <si>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</si>
  <si>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</si>
  <si>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</si>
  <si>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</si>
  <si>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</si>
  <si>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</si>
  <si>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</si>
  <si>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</si>
  <si>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</si>
  <si>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</si>
  <si>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</si>
  <si>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</si>
  <si>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</si>
  <si>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</si>
  <si>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</si>
  <si>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</si>
  <si>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</si>
  <si>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</si>
  <si>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</si>
  <si>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</si>
  <si>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</si>
  <si>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</si>
  <si>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</si>
  <si>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</si>
  <si>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</si>
  <si>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</si>
  <si>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</si>
  <si>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</si>
  <si>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</si>
  <si>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</si>
  <si>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</si>
  <si>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</si>
  <si>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</si>
  <si>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</si>
  <si>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</si>
  <si>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</si>
  <si>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</si>
  <si>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</si>
  <si>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</si>
  <si>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</si>
  <si>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</si>
  <si>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</si>
  <si>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</si>
  <si>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</si>
  <si>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</si>
  <si>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</si>
  <si>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</si>
  <si>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</si>
  <si>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</si>
  <si>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</si>
  <si>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</si>
  <si>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</si>
  <si>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</si>
  <si>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</si>
  <si>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</si>
  <si>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</si>
  <si>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</si>
  <si>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</si>
  <si>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</si>
  <si>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</si>
  <si>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</si>
  <si>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</si>
  <si>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</si>
  <si>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</si>
  <si>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</si>
  <si>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</si>
  <si>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</si>
  <si>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</si>
  <si>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</si>
  <si>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</si>
  <si>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</si>
  <si>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</si>
  <si>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</si>
  <si>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</si>
  <si>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</si>
  <si>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</si>
  <si>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</si>
  <si>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</si>
  <si>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</si>
  <si>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</si>
  <si>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</si>
  <si>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</si>
  <si>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</si>
  <si>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</si>
  <si>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</si>
  <si>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</si>
  <si>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</si>
  <si>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</si>
  <si>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</si>
  <si>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</si>
  <si>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</si>
  <si>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</si>
  <si>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</si>
  <si>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</si>
  <si>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</si>
  <si>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</si>
  <si>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</si>
  <si>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</si>
  <si>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</si>
  <si>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</si>
  <si>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</si>
  <si>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</si>
  <si>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</si>
  <si>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</si>
  <si>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</si>
  <si>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</si>
  <si>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</si>
  <si>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</si>
  <si>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</si>
  <si>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</si>
  <si>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</si>
  <si>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</si>
  <si>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</si>
  <si>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</si>
  <si>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</si>
  <si>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</si>
  <si>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</si>
  <si>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</si>
  <si>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</si>
  <si>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</si>
  <si>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</si>
  <si>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</si>
  <si>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</si>
  <si>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</si>
  <si>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</si>
  <si>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</si>
  <si>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</si>
  <si>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</si>
  <si>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</si>
  <si>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</si>
  <si>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</si>
  <si>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</si>
  <si>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</si>
  <si>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</si>
  <si>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</si>
  <si>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</si>
  <si>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</si>
  <si>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</si>
  <si>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</si>
  <si>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</si>
  <si>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</si>
  <si>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</si>
  <si>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</si>
  <si>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</si>
  <si>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</si>
  <si>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</si>
  <si>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</si>
  <si>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</si>
  <si>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</si>
  <si>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</si>
  <si>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</si>
  <si>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</si>
  <si>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</si>
  <si>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</si>
  <si>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</si>
  <si>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</si>
  <si>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</si>
  <si>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</si>
  <si>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</si>
  <si>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</si>
  <si>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</si>
  <si>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</si>
  <si>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</si>
  <si>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</si>
  <si>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</si>
  <si>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</si>
  <si>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</si>
  <si>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</si>
  <si>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</si>
  <si>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</si>
  <si>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</si>
  <si>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</si>
  <si>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</si>
  <si>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</si>
  <si>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</si>
  <si>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</si>
  <si>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</si>
  <si>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</si>
  <si>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</si>
  <si>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</si>
  <si>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</si>
  <si>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</si>
  <si>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</si>
  <si>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</si>
  <si>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</si>
  <si>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</si>
  <si>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</si>
  <si>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</si>
  <si>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</si>
  <si>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</si>
  <si>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</si>
  <si>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</si>
  <si>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</si>
  <si>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</si>
  <si>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</si>
  <si>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</si>
  <si>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</si>
  <si>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</si>
  <si>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</si>
  <si>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</si>
  <si>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</si>
  <si>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</si>
  <si>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</si>
  <si>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</si>
  <si>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</si>
  <si>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</si>
  <si>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</si>
  <si>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</si>
  <si>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</si>
  <si>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</si>
  <si>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</si>
  <si>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</si>
  <si>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</si>
  <si>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</si>
  <si>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</si>
  <si>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</si>
  <si>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</si>
  <si>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</si>
  <si>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</si>
  <si>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</si>
  <si>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</si>
  <si>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</si>
  <si>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</si>
  <si>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</si>
  <si>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</si>
  <si>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</si>
  <si>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</si>
  <si>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</si>
  <si>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</si>
  <si>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</si>
  <si>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</si>
  <si>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</si>
  <si>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</si>
  <si>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</si>
  <si>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</si>
  <si>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</si>
  <si>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</si>
  <si>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</si>
  <si>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</si>
  <si>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</si>
  <si>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</si>
  <si>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</si>
  <si>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</si>
  <si>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</si>
  <si>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</si>
  <si>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</si>
  <si>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</si>
  <si>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</si>
  <si>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</si>
  <si>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</si>
  <si>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</si>
  <si>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</si>
  <si>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</si>
  <si>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</si>
  <si>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</si>
  <si>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</si>
  <si>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</si>
  <si>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</si>
  <si>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</si>
  <si>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</si>
  <si>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</si>
  <si>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</si>
  <si>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</si>
  <si>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</si>
  <si>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</si>
  <si>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</si>
  <si>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</si>
  <si>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</si>
  <si>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</si>
  <si>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</si>
  <si>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</si>
  <si>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</si>
  <si>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</si>
  <si>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</si>
  <si>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</si>
  <si>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</si>
  <si>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</si>
  <si>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</si>
  <si>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</si>
  <si>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</si>
  <si>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</si>
  <si>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</si>
  <si>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</si>
  <si>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</si>
  <si>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</si>
  <si>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</si>
  <si>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</si>
  <si>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</si>
  <si>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</si>
  <si>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</si>
  <si>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</si>
  <si>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</si>
  <si>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</si>
  <si>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</si>
  <si>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</si>
  <si>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</si>
  <si>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</si>
  <si>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</si>
  <si>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</si>
  <si>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</si>
  <si>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</si>
  <si>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</si>
  <si>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</si>
  <si>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</si>
  <si>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</si>
  <si>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</si>
  <si>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</si>
  <si>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</si>
  <si>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</si>
  <si>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</si>
  <si>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</si>
  <si>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</si>
  <si>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</si>
  <si>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</si>
  <si>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</si>
  <si>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</si>
  <si>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</si>
  <si>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</si>
  <si>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</si>
  <si>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</si>
  <si>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</si>
  <si>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</si>
  <si>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</si>
  <si>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</si>
  <si>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</si>
  <si>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</si>
  <si>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</si>
  <si>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</si>
  <si>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</si>
  <si>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</si>
  <si>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</si>
  <si>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</si>
  <si>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</si>
  <si>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</si>
  <si>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</si>
  <si>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</si>
  <si>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</si>
  <si>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</si>
  <si>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</si>
  <si>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</si>
  <si>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</si>
  <si>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</si>
  <si>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</si>
  <si>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</si>
  <si>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</si>
  <si>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</si>
  <si>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</si>
  <si>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</si>
  <si>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</si>
  <si>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</si>
  <si>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</si>
  <si>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</si>
  <si>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</si>
  <si>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</si>
  <si>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</si>
  <si>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</si>
  <si>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</si>
  <si>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</si>
  <si>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</si>
  <si>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</si>
  <si>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</si>
  <si>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</si>
  <si>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</si>
  <si>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</si>
  <si>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</si>
  <si>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</si>
  <si>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</si>
  <si>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</si>
  <si>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</si>
  <si>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</si>
  <si>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</si>
  <si>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</si>
  <si>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</si>
  <si>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</si>
  <si>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</si>
  <si>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</si>
  <si>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</si>
  <si>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</si>
  <si>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</si>
  <si>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</si>
  <si>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</si>
  <si>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</si>
  <si>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</si>
  <si>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</si>
  <si>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</si>
  <si>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</si>
  <si>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</si>
  <si>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</si>
  <si>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</si>
  <si>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</si>
  <si>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</si>
  <si>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</si>
  <si>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</si>
  <si>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</si>
  <si>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</si>
  <si>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</si>
  <si>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</si>
  <si>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</si>
  <si>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</si>
  <si>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</si>
  <si>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</si>
  <si>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</si>
  <si>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</si>
  <si>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</si>
  <si>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</si>
  <si>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</si>
  <si>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</si>
  <si>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</si>
  <si>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</si>
  <si>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</si>
  <si>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</si>
  <si>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</si>
  <si>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</si>
  <si>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</si>
  <si>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</si>
  <si>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</si>
  <si>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</si>
  <si>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</si>
  <si>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</si>
  <si>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</si>
  <si>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</si>
  <si>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</si>
  <si>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</si>
  <si>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</si>
  <si>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</si>
  <si>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</si>
  <si>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</si>
  <si>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</si>
  <si>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</si>
  <si>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</si>
  <si>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</si>
  <si>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</si>
  <si>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</si>
  <si>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</si>
  <si>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</si>
  <si>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</si>
  <si>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</si>
  <si>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</si>
  <si>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</si>
  <si>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</si>
  <si>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</si>
  <si>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</si>
  <si>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</si>
  <si>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</si>
  <si>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</si>
  <si>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</si>
  <si>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</si>
  <si>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</si>
  <si>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</si>
  <si>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</si>
  <si>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</si>
  <si>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</si>
  <si>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</si>
  <si>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</si>
  <si>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</si>
  <si>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</si>
  <si>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</si>
  <si>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</si>
  <si>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</si>
  <si>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</si>
  <si>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</si>
  <si>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</si>
  <si>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</si>
  <si>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</si>
  <si>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</si>
  <si>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</si>
  <si>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</si>
  <si>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</si>
  <si>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</si>
  <si>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</si>
  <si>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</si>
  <si>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</si>
  <si>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</si>
  <si>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</si>
  <si>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</si>
  <si>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</si>
  <si>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</si>
  <si>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</si>
  <si>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</si>
  <si>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</si>
  <si>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</si>
  <si>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</si>
  <si>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</si>
  <si>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</si>
  <si>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</si>
  <si>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</si>
  <si>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</si>
  <si>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</si>
  <si>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</si>
  <si>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</si>
  <si>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</si>
  <si>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</si>
  <si>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</si>
  <si>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</si>
  <si>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</si>
  <si>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</si>
  <si>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</si>
  <si>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</si>
  <si>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</si>
  <si>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</si>
  <si>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</si>
  <si>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</si>
  <si>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</si>
  <si>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</si>
  <si>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</si>
  <si>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</si>
  <si>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</si>
  <si>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</si>
  <si>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</si>
  <si>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</si>
  <si>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</si>
  <si>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</si>
  <si>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</si>
  <si>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</si>
  <si>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</si>
  <si>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</si>
  <si>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</si>
  <si>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</si>
  <si>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</si>
  <si>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</si>
  <si>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</si>
  <si>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</si>
  <si>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</si>
  <si>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</si>
  <si>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</si>
  <si>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</si>
  <si>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</si>
  <si>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</si>
  <si>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</si>
  <si>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</si>
  <si>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</si>
  <si>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</si>
  <si>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</si>
  <si>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</si>
  <si>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</si>
  <si>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</si>
  <si>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</si>
  <si>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</si>
  <si>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</si>
  <si>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</si>
  <si>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</si>
  <si>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</si>
  <si>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</si>
  <si>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</si>
  <si>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</si>
  <si>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</si>
  <si>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</si>
  <si>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</si>
  <si>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</si>
  <si>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</si>
  <si>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</si>
  <si>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</si>
  <si>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</si>
  <si>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</si>
  <si>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</si>
  <si>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</si>
  <si>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</si>
  <si>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</si>
  <si>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</si>
  <si>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</si>
  <si>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</si>
  <si>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</si>
  <si>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</si>
  <si>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</si>
  <si>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</si>
  <si>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</si>
  <si>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</si>
  <si>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</si>
  <si>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</si>
  <si>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</si>
  <si>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</si>
  <si>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</si>
  <si>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</si>
  <si>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</si>
  <si>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</si>
  <si>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</si>
  <si>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</si>
  <si>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</si>
  <si>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</si>
  <si>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</si>
  <si>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</si>
  <si>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</si>
  <si>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</si>
  <si>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</si>
  <si>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</si>
  <si>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</si>
  <si>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</si>
  <si>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</si>
  <si>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</si>
  <si>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</si>
  <si>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</si>
  <si>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</si>
  <si>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</si>
  <si>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</si>
  <si>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</si>
  <si>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</si>
  <si>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</si>
  <si>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</si>
  <si>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</si>
  <si>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</si>
  <si>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</si>
  <si>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</si>
  <si>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</si>
  <si>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</si>
  <si>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</si>
  <si>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</si>
  <si>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</si>
  <si>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</si>
  <si>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</si>
  <si>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</si>
  <si>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</si>
  <si>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</si>
  <si>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</si>
  <si>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</si>
  <si>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</si>
  <si>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</si>
  <si>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</si>
  <si>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</si>
  <si>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</si>
  <si>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</si>
  <si>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</si>
  <si>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</si>
  <si>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</si>
  <si>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</si>
  <si>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</si>
  <si>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</si>
  <si>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</si>
  <si>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</si>
  <si>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</si>
  <si>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</si>
  <si>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</si>
  <si>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</si>
  <si>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</si>
  <si>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</si>
  <si>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</si>
  <si>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</si>
  <si>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</si>
  <si>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</si>
  <si>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</si>
  <si>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</si>
  <si>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</si>
  <si>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</si>
  <si>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</si>
  <si>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</si>
  <si>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</si>
  <si>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</si>
  <si>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</si>
  <si>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</si>
  <si>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</si>
  <si>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</si>
  <si>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</si>
  <si>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</si>
  <si>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</si>
  <si>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</si>
  <si>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</si>
  <si>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</si>
  <si>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</si>
  <si>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</si>
  <si>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</si>
  <si>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</si>
  <si>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</si>
  <si>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</si>
  <si>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</si>
  <si>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</si>
  <si>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</si>
  <si>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</si>
  <si>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</si>
  <si>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</si>
  <si>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</si>
  <si>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</si>
  <si>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</si>
  <si>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</si>
  <si>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</si>
  <si>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</si>
  <si>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</si>
  <si>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</si>
  <si>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</si>
  <si>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</si>
  <si>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</si>
  <si>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</si>
  <si>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</si>
  <si>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</si>
  <si>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</si>
  <si>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</si>
  <si>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</si>
  <si>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</si>
  <si>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</si>
  <si>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</si>
  <si>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</si>
  <si>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</si>
  <si>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</si>
  <si>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</si>
  <si>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</si>
  <si>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</si>
  <si>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</si>
  <si>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</si>
  <si>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</si>
  <si>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</si>
  <si>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</si>
  <si>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</si>
  <si>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</si>
  <si>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</si>
  <si>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</si>
  <si>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</si>
  <si>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</si>
  <si>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</si>
  <si>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</si>
  <si>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</si>
  <si>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</si>
  <si>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</si>
  <si>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</si>
  <si>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</si>
  <si>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</si>
  <si>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</si>
  <si>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</si>
  <si>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</si>
  <si>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</si>
  <si>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</si>
  <si>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</si>
  <si>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</si>
  <si>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</si>
  <si>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</si>
  <si>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</si>
  <si>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</si>
  <si>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</si>
  <si>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</si>
  <si>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</si>
  <si>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</si>
  <si>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</si>
  <si>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</si>
  <si>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</si>
  <si>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</si>
  <si>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</si>
  <si>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</si>
  <si>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</si>
  <si>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</si>
  <si>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</si>
  <si>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</si>
  <si>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</si>
  <si>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</si>
  <si>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</si>
  <si>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</si>
  <si>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</si>
  <si>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</si>
  <si>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</si>
  <si>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</si>
  <si>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</si>
  <si>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</si>
  <si>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</si>
  <si>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</si>
  <si>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</si>
  <si>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</si>
  <si>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</si>
  <si>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</si>
  <si>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</si>
  <si>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</si>
  <si>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</si>
  <si>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</si>
  <si>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</si>
  <si>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</si>
  <si>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</si>
  <si>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</si>
  <si>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</si>
  <si>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</si>
  <si>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</si>
  <si>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</si>
  <si>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</si>
  <si>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</si>
  <si>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</si>
  <si>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</si>
  <si>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</si>
  <si>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</si>
  <si>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</si>
  <si>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</si>
  <si>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</si>
  <si>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</si>
  <si>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</si>
  <si>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</si>
  <si>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</si>
  <si>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</si>
  <si>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</si>
  <si>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</si>
  <si>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</si>
  <si>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</si>
  <si>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</si>
  <si>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</si>
  <si>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</si>
  <si>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</si>
  <si>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</si>
  <si>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</si>
  <si>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</si>
  <si>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</si>
  <si>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</si>
  <si>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</si>
  <si>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</si>
  <si>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</si>
  <si>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</si>
  <si>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</si>
  <si>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</si>
  <si>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</si>
  <si>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</si>
  <si>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</si>
  <si>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</si>
  <si>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</si>
  <si>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</si>
  <si>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</si>
  <si>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</si>
  <si>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</si>
  <si>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</si>
  <si>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</si>
  <si>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</si>
  <si>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</si>
  <si>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</si>
  <si>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</si>
  <si>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</si>
  <si>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</si>
  <si>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</si>
  <si>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</si>
  <si>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</si>
  <si>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</si>
  <si>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</si>
  <si>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</si>
  <si>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</si>
  <si>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</si>
  <si>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</si>
  <si>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</si>
  <si>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</si>
  <si>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</si>
  <si>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</si>
  <si>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</si>
  <si>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</si>
  <si>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</si>
  <si>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</si>
  <si>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</si>
  <si>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</si>
  <si>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</si>
  <si>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</si>
  <si>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</si>
  <si>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</si>
  <si>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</si>
  <si>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</si>
  <si>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</si>
  <si>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</si>
  <si>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</si>
  <si>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</si>
  <si>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</si>
  <si>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</si>
  <si>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</si>
  <si>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</si>
  <si>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</si>
  <si>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</si>
  <si>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</si>
  <si>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</si>
  <si>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</si>
  <si>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</si>
  <si>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</si>
  <si>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</si>
  <si>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</si>
  <si>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</si>
  <si>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</si>
  <si>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</si>
  <si>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</si>
  <si>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</si>
  <si>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</si>
  <si>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</si>
  <si>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</si>
  <si>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</si>
  <si>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</si>
  <si>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</si>
  <si>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</si>
  <si>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</si>
  <si>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</si>
  <si>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</si>
  <si>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</si>
  <si>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</si>
  <si>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</si>
  <si>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</si>
  <si>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</si>
  <si>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</si>
  <si>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</si>
  <si>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</si>
  <si>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</si>
  <si>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</si>
  <si>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</si>
  <si>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</si>
  <si>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</si>
  <si>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</si>
  <si>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</si>
  <si>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</si>
  <si>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</si>
  <si>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</si>
  <si>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</si>
  <si>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</si>
  <si>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</si>
  <si>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</si>
  <si>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</si>
  <si>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</si>
  <si>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</si>
  <si>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</si>
  <si>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</si>
  <si>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</si>
  <si>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</si>
  <si>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</si>
  <si>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</si>
  <si>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</si>
  <si>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</si>
  <si>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</si>
  <si>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</si>
  <si>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</si>
  <si>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</si>
  <si>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</si>
  <si>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</si>
  <si>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</si>
  <si>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</si>
  <si>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</si>
  <si>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</si>
  <si>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</si>
  <si>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</si>
  <si>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</si>
  <si>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</si>
  <si>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</si>
  <si>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</si>
  <si>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</si>
  <si>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</si>
  <si>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</si>
  <si>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</si>
  <si>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</si>
  <si>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</si>
  <si>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</si>
  <si>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</si>
  <si>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</si>
  <si>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</si>
  <si>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</si>
  <si>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</si>
  <si>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</si>
  <si>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</si>
  <si>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</si>
  <si>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</si>
  <si>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</si>
  <si>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</si>
  <si>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</si>
  <si>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</si>
  <si>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</si>
  <si>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</si>
  <si>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</si>
  <si>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</si>
  <si>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</si>
  <si>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</si>
  <si>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</si>
  <si>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</si>
  <si>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</si>
  <si>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</si>
  <si>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</si>
  <si>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</si>
  <si>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</si>
  <si>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</si>
  <si>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</si>
  <si>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</si>
  <si>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</si>
  <si>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</si>
  <si>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</si>
  <si>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</si>
  <si>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</si>
  <si>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</si>
  <si>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</si>
  <si>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</si>
  <si>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</si>
  <si>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</si>
  <si>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</si>
  <si>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</si>
  <si>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</si>
  <si>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</si>
  <si>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</si>
  <si>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</si>
  <si>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</si>
  <si>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</si>
  <si>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</si>
  <si>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</si>
  <si>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</si>
  <si>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</si>
  <si>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</si>
  <si>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</si>
  <si>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</si>
  <si>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</si>
  <si>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</si>
  <si>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</si>
  <si>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</si>
  <si>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</si>
  <si>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</si>
  <si>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</si>
  <si>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</si>
  <si>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</si>
  <si>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</si>
  <si>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</si>
  <si>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</si>
  <si>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</si>
  <si>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</si>
  <si>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</si>
  <si>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</si>
  <si>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</si>
  <si>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</si>
  <si>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</si>
  <si>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</si>
  <si>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</si>
  <si>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</si>
  <si>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</si>
  <si>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</si>
  <si>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</si>
  <si>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</si>
  <si>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</si>
  <si>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</si>
  <si>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</si>
  <si>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</si>
  <si>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</si>
  <si>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</si>
  <si>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</si>
  <si>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</si>
  <si>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</si>
  <si>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</si>
  <si>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</si>
  <si>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</si>
  <si>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</si>
  <si>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</si>
  <si>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</si>
  <si>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</si>
  <si>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</si>
  <si>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</si>
  <si>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</si>
  <si>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</si>
  <si>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</si>
  <si>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</si>
  <si>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</si>
  <si>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</si>
  <si>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</si>
  <si>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</si>
  <si>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</si>
  <si>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</si>
  <si>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</si>
  <si>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</si>
  <si>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</si>
  <si>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</si>
  <si>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</si>
  <si>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</si>
  <si>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</si>
  <si>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</si>
  <si>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</si>
  <si>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</si>
  <si>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</si>
  <si>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</si>
  <si>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</si>
  <si>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</si>
  <si>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</si>
  <si>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</si>
  <si>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</si>
  <si>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</si>
  <si>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</si>
  <si>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</si>
  <si>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</si>
  <si>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</si>
  <si>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</si>
  <si>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</si>
  <si>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</si>
  <si>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</si>
  <si>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</si>
  <si>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</si>
  <si>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</si>
  <si>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</si>
  <si>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</si>
  <si>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</si>
  <si>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</si>
  <si>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</si>
  <si>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</si>
  <si>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</si>
  <si>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</si>
  <si>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</si>
  <si>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</si>
  <si>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</si>
  <si>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</si>
  <si>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</si>
  <si>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</si>
  <si>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</si>
  <si>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</si>
  <si>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</si>
  <si>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</si>
  <si>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</si>
  <si>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</si>
  <si>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</si>
  <si>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</si>
  <si>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</si>
  <si>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</si>
  <si>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</si>
  <si>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</si>
  <si>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</si>
  <si>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</si>
  <si>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</si>
  <si>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</si>
  <si>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</si>
  <si>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</si>
  <si>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</si>
  <si>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</si>
  <si>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</si>
  <si>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</si>
  <si>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</si>
  <si>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</si>
  <si>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</si>
  <si>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</si>
  <si>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</si>
  <si>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</si>
  <si>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</si>
  <si>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</si>
  <si>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</si>
  <si>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</si>
  <si>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</si>
  <si>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</si>
  <si>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</si>
  <si>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</si>
  <si>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</si>
  <si>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</si>
  <si>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</si>
  <si>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</si>
  <si>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</si>
  <si>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</si>
  <si>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</si>
  <si>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</si>
  <si>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</si>
  <si>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</si>
  <si>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</si>
  <si>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</si>
  <si>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</si>
  <si>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</si>
  <si>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</si>
  <si>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</si>
  <si>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</si>
  <si>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</si>
  <si>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</si>
  <si>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</si>
  <si>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</si>
  <si>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</si>
  <si>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</si>
  <si>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</si>
  <si>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</si>
  <si>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</si>
  <si>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</si>
  <si>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</si>
  <si>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</si>
  <si>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</si>
  <si>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</si>
  <si>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</si>
  <si>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</si>
  <si>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</si>
  <si>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</si>
  <si>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</si>
  <si>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</si>
  <si>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</si>
  <si>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</si>
  <si>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</si>
  <si>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</si>
  <si>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</si>
  <si>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</si>
  <si>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</si>
  <si>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</si>
  <si>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</si>
  <si>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</si>
  <si>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</si>
  <si>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</si>
  <si>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</si>
  <si>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</si>
  <si>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</si>
  <si>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</si>
  <si>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</si>
  <si>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</si>
  <si>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</si>
  <si>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</si>
  <si>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</si>
  <si>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</si>
  <si>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</si>
  <si>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</si>
  <si>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</si>
  <si>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</si>
  <si>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</si>
  <si>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</si>
  <si>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</si>
  <si>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</si>
  <si>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</si>
  <si>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</si>
  <si>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</si>
  <si>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</si>
  <si>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</si>
  <si>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</si>
  <si>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</si>
  <si>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</si>
  <si>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</si>
  <si>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</si>
  <si>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</si>
  <si>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</si>
  <si>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</si>
  <si>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</si>
  <si>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</si>
  <si>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</si>
  <si>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</si>
  <si>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</si>
  <si>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</si>
  <si>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</si>
  <si>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</si>
  <si>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</si>
  <si>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</si>
  <si>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</si>
  <si>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</si>
  <si>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</si>
  <si>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</si>
  <si>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</si>
  <si>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</si>
  <si>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</si>
  <si>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</si>
  <si>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</si>
  <si>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</si>
  <si>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</si>
  <si>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</si>
  <si>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</si>
  <si>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</si>
  <si>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</si>
  <si>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</si>
  <si>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</si>
  <si>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</si>
  <si>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</si>
  <si>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</si>
  <si>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</si>
  <si>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</si>
  <si>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</si>
  <si>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</si>
  <si>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</si>
  <si>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</si>
  <si>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</si>
  <si>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</si>
  <si>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</si>
  <si>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</si>
  <si>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</si>
  <si>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</si>
  <si>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</si>
  <si>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</si>
  <si>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</si>
  <si>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</si>
  <si>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</si>
  <si>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</si>
  <si>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</si>
  <si>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</si>
  <si>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</si>
  <si>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</si>
  <si>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</si>
  <si>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</si>
  <si>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</si>
  <si>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</si>
  <si>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</si>
  <si>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</si>
  <si>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</si>
  <si>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</si>
  <si>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</si>
  <si>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</si>
  <si>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</si>
  <si>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</si>
  <si>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</si>
  <si>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</si>
  <si>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</si>
  <si>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</si>
  <si>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</si>
  <si>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</si>
  <si>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</si>
  <si>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</si>
  <si>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</si>
  <si>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</si>
  <si>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</si>
  <si>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</si>
  <si>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</si>
  <si>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</si>
  <si>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</si>
  <si>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</si>
  <si>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</si>
  <si>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</si>
  <si>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</si>
  <si>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</si>
  <si>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</si>
  <si>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</si>
  <si>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</si>
  <si>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</si>
  <si>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</si>
  <si>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</si>
  <si>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</si>
  <si>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</si>
  <si>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</si>
  <si>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</si>
  <si>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</si>
  <si>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</si>
  <si>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</si>
  <si>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</si>
  <si>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</si>
  <si>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</si>
  <si>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</si>
  <si>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</si>
  <si>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</si>
  <si>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</si>
  <si>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</si>
  <si>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</si>
  <si>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</si>
  <si>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</si>
  <si>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</si>
  <si>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</si>
  <si>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</si>
  <si>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</si>
  <si>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</si>
  <si>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</si>
  <si>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</si>
  <si>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</si>
  <si>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</si>
  <si>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</si>
  <si>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</si>
  <si>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</si>
  <si>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</si>
  <si>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</si>
  <si>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</si>
  <si>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</si>
  <si>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</si>
  <si>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</si>
  <si>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</si>
  <si>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</si>
  <si>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</si>
  <si>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</si>
  <si>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</si>
  <si>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</si>
  <si>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</si>
  <si>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</si>
  <si>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</si>
  <si>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</si>
  <si>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</si>
  <si>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</si>
  <si>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</si>
  <si>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</si>
  <si>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</si>
  <si>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</si>
  <si>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</si>
  <si>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</si>
  <si>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</si>
  <si>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</si>
  <si>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</si>
  <si>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</si>
  <si>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</si>
  <si>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</si>
  <si>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</si>
  <si>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</si>
  <si>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</si>
  <si>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</si>
  <si>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</si>
  <si>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</si>
  <si>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</si>
  <si>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</si>
  <si>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</si>
  <si>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</si>
  <si>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</si>
  <si>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</si>
  <si>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</si>
  <si>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</si>
  <si>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</si>
  <si>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</si>
  <si>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</si>
  <si>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</si>
  <si>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</si>
  <si>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</si>
  <si>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</si>
  <si>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</si>
  <si>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</si>
  <si>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</si>
  <si>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</si>
  <si>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</si>
  <si>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</si>
  <si>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</si>
  <si>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</si>
  <si>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</si>
  <si>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</si>
  <si>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</si>
  <si>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</si>
  <si>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</si>
  <si>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</si>
  <si>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</si>
  <si>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</si>
  <si>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</si>
  <si>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</si>
  <si>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</si>
  <si>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</si>
  <si>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</si>
  <si>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</si>
  <si>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</si>
  <si>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</si>
  <si>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</si>
  <si>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</si>
  <si>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</si>
  <si>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</si>
  <si>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</si>
  <si>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</si>
  <si>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</si>
  <si>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</si>
  <si>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</si>
  <si>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</si>
  <si>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</si>
  <si>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</si>
  <si>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</si>
  <si>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</si>
  <si>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</si>
  <si>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</si>
  <si>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</si>
  <si>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</si>
  <si>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</si>
  <si>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</si>
  <si>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</si>
  <si>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</si>
  <si>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</si>
  <si>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</si>
  <si>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</si>
  <si>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</si>
  <si>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</si>
  <si>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</si>
  <si>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</si>
  <si>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</si>
  <si>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</si>
  <si>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</si>
  <si>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</si>
  <si>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</si>
  <si>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</si>
  <si>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</si>
  <si>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</si>
  <si>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</si>
  <si>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</si>
  <si>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</si>
  <si>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</si>
  <si>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</si>
  <si>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</si>
  <si>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</si>
  <si>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</si>
  <si>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</si>
  <si>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</si>
  <si>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</si>
  <si>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</si>
  <si>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</si>
  <si>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</si>
  <si>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</si>
  <si>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</si>
  <si>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</si>
  <si>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</si>
  <si>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</si>
  <si>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</si>
  <si>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</si>
  <si>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</si>
  <si>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</si>
  <si>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</si>
  <si>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</si>
  <si>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</si>
  <si>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</si>
  <si>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</si>
  <si>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</si>
  <si>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</si>
  <si>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</si>
  <si>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</si>
  <si>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</si>
  <si>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</si>
  <si>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</si>
  <si>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</si>
  <si>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</si>
  <si>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</si>
  <si>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</si>
  <si>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</si>
  <si>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</si>
  <si>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</si>
  <si>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</si>
  <si>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</si>
  <si>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</si>
  <si>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</si>
  <si>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</si>
  <si>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</si>
  <si>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</si>
  <si>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</si>
  <si>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</si>
  <si>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</si>
  <si>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</si>
  <si>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</si>
  <si>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</si>
  <si>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</si>
  <si>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</si>
  <si>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</si>
  <si>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</si>
  <si>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</si>
  <si>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</si>
  <si>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</si>
  <si>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</si>
  <si>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</si>
  <si>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</si>
  <si>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</si>
  <si>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</si>
  <si>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</si>
  <si>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</si>
  <si>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</si>
  <si>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</si>
  <si>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</si>
  <si>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</si>
  <si>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</si>
  <si>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</si>
  <si>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</si>
  <si>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</si>
  <si>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</si>
  <si>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</si>
  <si>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</si>
  <si>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</si>
  <si>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</si>
  <si>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</si>
  <si>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</si>
  <si>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</si>
  <si>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</si>
  <si>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</si>
  <si>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</si>
  <si>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</si>
  <si>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</si>
  <si>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</si>
  <si>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</si>
  <si>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</si>
  <si>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</si>
  <si>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</si>
  <si>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</si>
  <si>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</si>
  <si>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</si>
  <si>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</si>
  <si>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</si>
  <si>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</si>
  <si>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</si>
  <si>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</si>
  <si>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</si>
  <si>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</si>
  <si>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</si>
  <si>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</si>
  <si>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</si>
  <si>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</si>
  <si>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</si>
  <si>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</si>
  <si>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</si>
  <si>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</si>
  <si>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</si>
  <si>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</si>
  <si>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</si>
  <si>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</si>
  <si>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</si>
  <si>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</si>
  <si>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</si>
  <si>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</si>
  <si>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</si>
  <si>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</si>
  <si>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</si>
  <si>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</si>
  <si>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</si>
  <si>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</si>
  <si>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</si>
  <si>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</si>
  <si>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</si>
  <si>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</si>
  <si>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</si>
  <si>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</si>
  <si>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</si>
  <si>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</si>
  <si>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</si>
  <si>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</si>
  <si>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</si>
  <si>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</si>
  <si>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</si>
  <si>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</si>
  <si>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</si>
  <si>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</si>
  <si>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</si>
  <si>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</si>
  <si>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</si>
  <si>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</si>
  <si>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</si>
  <si>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</si>
  <si>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</si>
  <si>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</si>
  <si>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</si>
  <si>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</si>
  <si>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</si>
  <si>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</si>
  <si>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</si>
  <si>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</si>
  <si>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</si>
  <si>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</si>
  <si>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</si>
  <si>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</si>
  <si>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</si>
  <si>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</si>
  <si>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</si>
  <si>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</si>
  <si>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</si>
  <si>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</si>
  <si>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</si>
  <si>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</si>
  <si>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</si>
  <si>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</si>
  <si>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</si>
  <si>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</si>
  <si>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</si>
  <si>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</si>
  <si>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</si>
  <si>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</si>
  <si>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</si>
  <si>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</si>
  <si>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</si>
  <si>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</si>
  <si>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</si>
  <si>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</si>
  <si>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</si>
  <si>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</si>
  <si>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</si>
  <si>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</si>
  <si>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</si>
  <si>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</si>
  <si>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</si>
  <si>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</si>
  <si>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</si>
  <si>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</si>
  <si>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</si>
  <si>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</si>
  <si>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</si>
  <si>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</si>
  <si>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</si>
  <si>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</si>
  <si>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</si>
  <si>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</si>
  <si>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</si>
  <si>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</si>
  <si>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</si>
  <si>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</si>
  <si>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</si>
  <si>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</si>
  <si>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</si>
  <si>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</si>
  <si>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</si>
  <si>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</si>
  <si>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</si>
  <si>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</si>
  <si>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</si>
  <si>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</si>
  <si>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</si>
  <si>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</si>
  <si>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</si>
  <si>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</si>
  <si>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</si>
  <si>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</si>
  <si>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</si>
  <si>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</si>
  <si>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</si>
  <si>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</si>
  <si>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</si>
  <si>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</si>
  <si>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</si>
  <si>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</si>
  <si>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</si>
  <si>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</si>
  <si>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</si>
  <si>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</si>
  <si>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</si>
  <si>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</si>
  <si>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</si>
  <si>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</si>
  <si>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</si>
  <si>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</si>
  <si>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</si>
  <si>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</si>
  <si>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</si>
  <si>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</si>
  <si>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</si>
  <si>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</si>
  <si>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</si>
  <si>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</si>
  <si>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</si>
  <si>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</si>
  <si>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</si>
  <si>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</si>
  <si>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</si>
  <si>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</si>
  <si>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</si>
  <si>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</si>
  <si>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</si>
  <si>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</si>
  <si>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</si>
  <si>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</si>
  <si>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</si>
  <si>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</si>
  <si>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</si>
  <si>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</si>
  <si>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</si>
  <si>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</si>
  <si>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</si>
  <si>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</si>
  <si>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</si>
  <si>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</si>
  <si>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</si>
  <si>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</si>
  <si>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</si>
  <si>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</si>
  <si>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</si>
  <si>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</si>
  <si>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</si>
  <si>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</si>
  <si>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</si>
  <si>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</si>
  <si>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</si>
  <si>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</si>
  <si>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</si>
  <si>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</si>
  <si>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</si>
  <si>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</si>
  <si>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</si>
  <si>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</si>
  <si>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</si>
  <si>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</si>
  <si>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</si>
  <si>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</si>
  <si>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</si>
  <si>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</si>
  <si>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</si>
  <si>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</si>
  <si>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</si>
  <si>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</si>
  <si>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</si>
  <si>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</si>
  <si>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</si>
  <si>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</si>
  <si>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</si>
  <si>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</si>
  <si>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</si>
  <si>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</si>
  <si>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</si>
  <si>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</si>
  <si>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</si>
  <si>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</si>
  <si>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</si>
  <si>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</si>
  <si>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</si>
  <si>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</si>
  <si>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</si>
  <si>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</si>
  <si>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</si>
  <si>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</si>
  <si>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</si>
  <si>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</si>
  <si>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</si>
  <si>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</si>
  <si>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</si>
  <si>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</si>
  <si>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</si>
  <si>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</si>
  <si>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</si>
  <si>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</si>
  <si>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</si>
  <si>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</si>
  <si>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</si>
  <si>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</si>
  <si>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</si>
  <si>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</si>
  <si>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</si>
  <si>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</si>
  <si>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</si>
  <si>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</si>
  <si>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</si>
  <si>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</si>
  <si>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</si>
  <si>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</si>
  <si>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</si>
  <si>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</si>
  <si>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</si>
  <si>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</si>
  <si>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</si>
  <si>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</si>
  <si>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</si>
  <si>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</si>
  <si>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</si>
  <si>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</si>
  <si>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</si>
  <si>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</si>
  <si>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</si>
  <si>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</si>
  <si>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</si>
  <si>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</si>
  <si>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</si>
  <si>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</si>
  <si>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</si>
  <si>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</si>
  <si>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</si>
  <si>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</si>
  <si>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</si>
  <si>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</si>
  <si>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</si>
  <si>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</si>
  <si>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</si>
  <si>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</si>
  <si>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</si>
  <si>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</si>
  <si>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</si>
  <si>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</si>
  <si>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</si>
  <si>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</si>
  <si>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</si>
  <si>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</si>
  <si>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</si>
  <si>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</si>
  <si>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</si>
  <si>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</si>
  <si>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</si>
  <si>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</si>
  <si>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</si>
  <si>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</si>
  <si>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</si>
  <si>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</si>
  <si>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</si>
  <si>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</si>
  <si>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</si>
  <si>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</si>
  <si>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</si>
  <si>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</si>
  <si>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</si>
  <si>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</si>
  <si>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</si>
  <si>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</si>
  <si>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</si>
  <si>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</si>
  <si>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</si>
  <si>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</si>
  <si>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</si>
  <si>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</si>
  <si>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</si>
  <si>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</si>
  <si>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</si>
  <si>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</si>
  <si>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</si>
  <si>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</si>
  <si>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</si>
  <si>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</si>
  <si>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</si>
  <si>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</si>
  <si>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</si>
  <si>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</si>
  <si>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</si>
  <si>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</si>
  <si>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</si>
  <si>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</si>
  <si>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</si>
  <si>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</si>
  <si>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</si>
  <si>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</si>
  <si>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</si>
  <si>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</si>
  <si>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</si>
  <si>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</si>
  <si>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</si>
  <si>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</si>
  <si>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</si>
  <si>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</si>
  <si>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</si>
  <si>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</si>
  <si>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</si>
  <si>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</si>
  <si>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</si>
  <si>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</si>
  <si>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</si>
  <si>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</si>
  <si>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</si>
  <si>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</si>
  <si>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</si>
  <si>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</si>
  <si>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</si>
  <si>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</si>
  <si>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</si>
  <si>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</si>
  <si>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</si>
  <si>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</si>
  <si>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</si>
  <si>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</si>
  <si>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</si>
  <si>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</si>
  <si>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</si>
  <si>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</si>
  <si>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</si>
  <si>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</si>
  <si>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</si>
  <si>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</si>
  <si>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</si>
  <si>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</si>
  <si>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</si>
  <si>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</si>
  <si>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</si>
  <si>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</si>
  <si>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</si>
  <si>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</si>
  <si>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</si>
  <si>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</si>
  <si>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</si>
  <si>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</si>
  <si>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</si>
  <si>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</si>
  <si>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</si>
  <si>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</si>
  <si>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</si>
  <si>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</si>
  <si>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</si>
  <si>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</si>
  <si>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</si>
  <si>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</si>
  <si>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</si>
  <si>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</si>
  <si>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</si>
  <si>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</si>
  <si>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</si>
  <si>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</si>
  <si>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</si>
  <si>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</si>
  <si>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</si>
  <si>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</si>
  <si>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</si>
  <si>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</si>
  <si>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</si>
  <si>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</si>
  <si>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</si>
  <si>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</si>
  <si>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</si>
  <si>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</si>
  <si>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</si>
  <si>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</si>
  <si>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</si>
  <si>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</si>
  <si>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</si>
  <si>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</si>
  <si>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</si>
  <si>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</si>
  <si>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</si>
  <si>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</si>
  <si>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</si>
  <si>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</si>
  <si>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</si>
  <si>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</si>
  <si>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</si>
  <si>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</si>
  <si>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</si>
  <si>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</si>
  <si>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</si>
  <si>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</si>
  <si>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</si>
  <si>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</si>
  <si>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</si>
  <si>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</si>
  <si>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</si>
  <si>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</si>
  <si>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</si>
  <si>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</si>
  <si>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</si>
  <si>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</si>
  <si>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</si>
  <si>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</si>
  <si>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</si>
  <si>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</si>
  <si>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</si>
  <si>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</si>
  <si>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</si>
  <si>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</si>
  <si>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</si>
  <si>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</si>
  <si>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</si>
  <si>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</si>
  <si>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</si>
  <si>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</si>
  <si>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</si>
  <si>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</si>
  <si>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</si>
  <si>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</si>
  <si>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</si>
  <si>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</si>
  <si>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</si>
  <si>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</si>
  <si>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</si>
  <si>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</si>
  <si>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</si>
  <si>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</si>
  <si>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</si>
  <si>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</si>
  <si>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</si>
  <si>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</si>
  <si>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</si>
  <si>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</si>
  <si>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</si>
  <si>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</si>
  <si>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</si>
  <si>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</si>
  <si>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</si>
  <si>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</si>
  <si>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</si>
  <si>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</si>
  <si>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</si>
  <si>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</si>
  <si>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</si>
  <si>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</si>
  <si>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</si>
  <si>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</si>
  <si>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</si>
  <si>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</si>
  <si>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</si>
  <si>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</si>
  <si>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</si>
  <si>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</si>
  <si>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</si>
  <si>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</si>
  <si>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</si>
  <si>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</si>
  <si>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</si>
  <si>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</si>
  <si>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</si>
  <si>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</si>
  <si>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</si>
  <si>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</si>
  <si>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</si>
  <si>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</si>
  <si>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</si>
  <si>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</si>
  <si>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</si>
  <si>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</si>
  <si>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</si>
  <si>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</si>
  <si>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</si>
  <si>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</si>
  <si>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</si>
  <si>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</si>
  <si>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</si>
  <si>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</si>
  <si>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</si>
  <si>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</si>
  <si>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</si>
  <si>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</si>
  <si>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</si>
  <si>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</si>
  <si>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</si>
  <si>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</si>
  <si>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</si>
  <si>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</si>
  <si>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</si>
  <si>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</si>
  <si>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</si>
  <si>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</si>
  <si>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</si>
  <si>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</si>
  <si>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</si>
  <si>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</si>
  <si>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</si>
  <si>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</si>
  <si>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</si>
  <si>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</si>
  <si>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</si>
  <si>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</si>
  <si>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</si>
  <si>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</si>
  <si>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</si>
  <si>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</si>
  <si>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</si>
  <si>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</si>
  <si>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</si>
  <si>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</si>
  <si>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</si>
  <si>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</si>
  <si>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</si>
  <si>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</si>
  <si>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</si>
  <si>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</si>
  <si>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</si>
  <si>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</si>
  <si>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</si>
  <si>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</si>
  <si>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</si>
  <si>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</si>
  <si>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</si>
  <si>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</si>
  <si>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</si>
  <si>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</si>
  <si>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</si>
  <si>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</si>
  <si>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</si>
  <si>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</si>
  <si>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</si>
  <si>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</si>
  <si>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</si>
  <si>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</si>
  <si>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</si>
  <si>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</si>
  <si>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</si>
  <si>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</si>
  <si>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</si>
  <si>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</si>
  <si>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</si>
  <si>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</si>
  <si>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</si>
  <si>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</si>
  <si>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</si>
  <si>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</si>
  <si>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</si>
  <si>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</si>
  <si>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</si>
  <si>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</si>
  <si>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</si>
  <si>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</si>
  <si>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</si>
  <si>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</si>
  <si>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</si>
  <si>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</si>
  <si>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</si>
  <si>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</si>
  <si>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</si>
  <si>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</si>
  <si>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</si>
  <si>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</si>
  <si>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</si>
  <si>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</si>
  <si>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</si>
  <si>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</si>
  <si>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</si>
  <si>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</si>
  <si>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</si>
  <si>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</si>
  <si>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</si>
  <si>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</si>
  <si>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</si>
  <si>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</si>
  <si>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</si>
  <si>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</si>
  <si>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</si>
  <si>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</si>
  <si>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</si>
  <si>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</si>
  <si>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</si>
  <si>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</si>
  <si>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</si>
  <si>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</si>
  <si>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</si>
  <si>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</si>
  <si>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</si>
  <si>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</si>
  <si>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</si>
  <si>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</si>
  <si>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</si>
  <si>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</si>
  <si>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</si>
  <si>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</si>
  <si>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</si>
  <si>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</si>
  <si>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</si>
  <si>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</si>
  <si>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</si>
  <si>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</si>
  <si>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</si>
  <si>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</si>
  <si>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</si>
  <si>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</si>
  <si>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</si>
  <si>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</si>
  <si>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</si>
  <si>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</si>
  <si>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</si>
  <si>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</si>
  <si>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</si>
  <si>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</si>
  <si>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</si>
  <si>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</si>
  <si>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</si>
  <si>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</si>
  <si>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</si>
  <si>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</si>
  <si>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</si>
  <si>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</si>
  <si>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</si>
  <si>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</si>
  <si>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</si>
  <si>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</si>
  <si>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</si>
  <si>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</si>
  <si>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</si>
  <si>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</si>
  <si>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</si>
  <si>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</si>
  <si>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</si>
  <si>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</si>
  <si>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</si>
  <si>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</si>
  <si>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</si>
  <si>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</si>
  <si>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</si>
  <si>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</si>
  <si>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</si>
  <si>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</si>
  <si>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</si>
  <si>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</si>
  <si>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</si>
  <si>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</si>
  <si>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</si>
  <si>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</si>
  <si>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</si>
  <si>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</si>
  <si>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</si>
  <si>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</si>
  <si>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</si>
  <si>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</si>
  <si>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</si>
  <si>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</si>
  <si>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</si>
  <si>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</si>
  <si>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</si>
  <si>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</si>
  <si>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</si>
  <si>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</si>
  <si>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</si>
  <si>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</si>
  <si>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</si>
  <si>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</si>
  <si>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</si>
  <si>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</si>
  <si>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</si>
  <si>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</si>
  <si>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</si>
  <si>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</si>
  <si>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</si>
  <si>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</si>
  <si>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</si>
  <si>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</si>
  <si>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</si>
  <si>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</si>
  <si>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</si>
  <si>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</si>
  <si>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</si>
  <si>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</si>
  <si>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</si>
  <si>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</si>
  <si>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</si>
  <si>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</si>
  <si>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</si>
  <si>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</si>
  <si>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</si>
  <si>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</si>
  <si>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</si>
  <si>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</si>
  <si>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</si>
  <si>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</si>
  <si>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</si>
  <si>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</si>
  <si>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</si>
  <si>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</si>
  <si>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</si>
  <si>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</si>
  <si>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</si>
  <si>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</si>
  <si>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</si>
  <si>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</si>
  <si>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</si>
  <si>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</si>
  <si>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</si>
  <si>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</si>
  <si>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</si>
  <si>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</si>
  <si>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</si>
  <si>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</si>
  <si>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</si>
  <si>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</si>
  <si>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</si>
  <si>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</si>
  <si>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</si>
  <si>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</si>
  <si>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</si>
  <si>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</si>
  <si>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</si>
  <si>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</si>
  <si>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</si>
  <si>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</si>
  <si>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</si>
  <si>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</si>
  <si>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</si>
  <si>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</si>
  <si>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</si>
  <si>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</si>
  <si>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</si>
  <si>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</si>
  <si>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</si>
  <si>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</si>
  <si>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</si>
  <si>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</si>
  <si>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</si>
  <si>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</si>
  <si>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</si>
  <si>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</si>
  <si>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</si>
  <si>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</si>
  <si>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</si>
  <si>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</si>
  <si>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</si>
  <si>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</si>
  <si>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</si>
  <si>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</si>
  <si>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</si>
  <si>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</si>
  <si>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</si>
  <si>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</si>
  <si>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</si>
  <si>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</si>
  <si>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</si>
  <si>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</si>
  <si>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</si>
  <si>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</si>
  <si>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</si>
  <si>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</si>
  <si>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</si>
  <si>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</si>
  <si>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</si>
  <si>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</si>
  <si>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</si>
  <si>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</si>
  <si>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</si>
  <si>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</si>
  <si>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</si>
  <si>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</si>
  <si>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</si>
  <si>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</si>
  <si>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</si>
  <si>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</si>
  <si>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</si>
  <si>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</si>
  <si>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</si>
  <si>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</si>
  <si>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</si>
  <si>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</si>
  <si>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</si>
  <si>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</si>
  <si>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</si>
  <si>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</si>
  <si>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</si>
  <si>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</si>
  <si>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</si>
  <si>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</si>
  <si>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</si>
  <si>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</si>
  <si>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</si>
  <si>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</si>
  <si>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</si>
  <si>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</si>
  <si>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</si>
  <si>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</si>
  <si>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</si>
  <si>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</si>
  <si>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</si>
  <si>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</si>
  <si>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</si>
  <si>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</si>
  <si>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</si>
  <si>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</si>
  <si>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</si>
  <si>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</si>
  <si>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</si>
  <si>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</si>
  <si>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</si>
  <si>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</si>
  <si>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</si>
  <si>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</si>
  <si>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</si>
  <si>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</si>
  <si>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</si>
  <si>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</si>
  <si>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</si>
  <si>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</si>
  <si>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</si>
  <si>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</si>
  <si>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</si>
  <si>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</si>
  <si>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</si>
  <si>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</si>
  <si>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</si>
  <si>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</si>
  <si>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</si>
  <si>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</si>
  <si>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</si>
  <si>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</si>
  <si>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</si>
  <si>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</si>
  <si>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</si>
  <si>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</si>
  <si>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</si>
  <si>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</si>
  <si>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</si>
  <si>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</si>
  <si>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</si>
  <si>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</si>
  <si>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</si>
  <si>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</si>
  <si>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</si>
  <si>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</si>
  <si>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</si>
  <si>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</si>
  <si>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</si>
  <si>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</si>
  <si>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</si>
  <si>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</si>
  <si>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</si>
  <si>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</si>
  <si>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</si>
  <si>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</si>
  <si>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</si>
  <si>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</si>
  <si>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</si>
  <si>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</si>
  <si>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</si>
  <si>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</si>
  <si>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</si>
  <si>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</si>
  <si>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</si>
  <si>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</si>
  <si>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</si>
  <si>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</si>
  <si>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</si>
  <si>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</si>
  <si>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</si>
  <si>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</si>
  <si>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</si>
  <si>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</si>
  <si>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</si>
  <si>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</si>
  <si>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</si>
  <si>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</si>
  <si>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</si>
  <si>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</si>
  <si>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</si>
  <si>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</si>
  <si>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</si>
  <si>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</si>
  <si>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</si>
  <si>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</si>
  <si>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</si>
  <si>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</si>
  <si>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</si>
  <si>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</si>
  <si>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</si>
  <si>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</si>
  <si>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</si>
  <si>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</si>
  <si>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</si>
  <si>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</si>
  <si>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</si>
  <si>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</si>
  <si>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</si>
  <si>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</si>
  <si>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</si>
  <si>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</si>
  <si>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</si>
  <si>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</si>
  <si>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</si>
  <si>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</si>
  <si>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</si>
  <si>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</si>
  <si>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</si>
  <si>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</si>
  <si>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</si>
  <si>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</si>
  <si>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</si>
  <si>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</si>
  <si>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</si>
  <si>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</si>
  <si>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</si>
  <si>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</si>
  <si>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</si>
  <si>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</si>
  <si>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</si>
  <si>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</si>
  <si>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</si>
  <si>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</si>
  <si>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</si>
  <si>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</si>
  <si>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</si>
  <si>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</si>
  <si>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</si>
  <si>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</si>
  <si>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</si>
  <si>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</si>
  <si>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</si>
  <si>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</si>
  <si>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</si>
  <si>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</si>
  <si>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</si>
  <si>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</si>
  <si>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</si>
  <si>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</si>
  <si>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</si>
  <si>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</si>
  <si>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</si>
  <si>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</si>
  <si>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</si>
  <si>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</si>
  <si>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</si>
  <si>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</si>
  <si>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</si>
  <si>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</si>
  <si>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</si>
  <si>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</si>
  <si>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</si>
  <si>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</si>
  <si>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</si>
  <si>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</si>
  <si>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</si>
  <si>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</si>
  <si>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</si>
  <si>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</si>
  <si>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</si>
  <si>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</si>
  <si>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</si>
  <si>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</si>
  <si>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</si>
  <si>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</si>
  <si>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</si>
  <si>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</si>
  <si>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</si>
  <si>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</si>
  <si>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</si>
  <si>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</si>
  <si>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</si>
  <si>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</si>
  <si>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</si>
  <si>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</si>
  <si>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</si>
  <si>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</si>
  <si>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</si>
  <si>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</si>
  <si>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</si>
  <si>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</si>
  <si>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</si>
  <si>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</si>
  <si>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</si>
  <si>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</si>
  <si>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</si>
  <si>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</si>
  <si>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</si>
  <si>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</si>
  <si>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</si>
  <si>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</si>
  <si>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</si>
  <si>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</si>
  <si>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</si>
  <si>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</si>
  <si>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</si>
  <si>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</si>
  <si>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</si>
  <si>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</si>
  <si>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</si>
  <si>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</si>
  <si>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</si>
  <si>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</si>
  <si>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</si>
  <si>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</si>
  <si>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</si>
  <si>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</si>
  <si>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</si>
  <si>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</si>
  <si>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</si>
  <si>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</si>
  <si>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</si>
  <si>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</si>
  <si>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</si>
  <si>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</si>
  <si>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</si>
  <si>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</si>
  <si>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</si>
  <si>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</si>
  <si>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</si>
  <si>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</si>
  <si>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</si>
  <si>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</si>
  <si>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</si>
  <si>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</si>
  <si>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</si>
  <si>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</si>
  <si>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</si>
  <si>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</si>
  <si>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</si>
  <si>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</si>
  <si>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</si>
  <si>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</si>
  <si>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</si>
  <si>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</si>
  <si>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</si>
  <si>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</si>
  <si>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</si>
  <si>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</si>
  <si>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</si>
  <si>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</si>
  <si>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</si>
  <si>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</si>
  <si>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</si>
  <si>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</si>
  <si>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</si>
  <si>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</si>
  <si>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</si>
  <si>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</si>
  <si>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</si>
  <si>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</si>
  <si>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</si>
  <si>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</si>
  <si>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</si>
  <si>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</si>
  <si>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</si>
  <si>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</si>
  <si>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</si>
  <si>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</si>
  <si>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</si>
  <si>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</si>
  <si>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</si>
  <si>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</si>
  <si>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</si>
  <si>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</si>
  <si>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</si>
  <si>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</si>
  <si>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</si>
  <si>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</si>
  <si>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</si>
  <si>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</si>
  <si>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</si>
  <si>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</si>
  <si>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</si>
  <si>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</si>
  <si>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</si>
  <si>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</si>
  <si>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</si>
  <si>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</si>
  <si>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</si>
  <si>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</si>
  <si>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</si>
  <si>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</si>
  <si>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</si>
  <si>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</si>
  <si>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</si>
  <si>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</si>
  <si>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</si>
  <si>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</si>
  <si>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</si>
  <si>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</si>
  <si>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</si>
  <si>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</si>
  <si>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</si>
  <si>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</si>
  <si>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</si>
  <si>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</si>
  <si>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</si>
  <si>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</si>
  <si>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</si>
  <si>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</si>
  <si>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</si>
  <si>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</si>
  <si>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</si>
  <si>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</si>
  <si>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</si>
  <si>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</si>
  <si>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</si>
  <si>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</si>
  <si>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</si>
  <si>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</si>
  <si>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</si>
  <si>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</si>
  <si>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</si>
  <si>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</si>
  <si>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</si>
  <si>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</si>
  <si>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</si>
  <si>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</si>
  <si>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</si>
  <si>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</si>
  <si>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</si>
  <si>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</si>
  <si>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</si>
  <si>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</si>
  <si>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</si>
  <si>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</si>
  <si>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</si>
  <si>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</si>
  <si>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</si>
  <si>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</si>
  <si>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</si>
  <si>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</si>
  <si>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</si>
  <si>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</si>
  <si>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</si>
  <si>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</si>
  <si>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</si>
  <si>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</si>
  <si>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</si>
  <si>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</si>
  <si>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</si>
  <si>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</si>
  <si>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</si>
  <si>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</si>
  <si>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</si>
  <si>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</si>
  <si>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</si>
  <si>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</si>
  <si>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</si>
  <si>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</si>
  <si>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</si>
  <si>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</si>
  <si>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</si>
  <si>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</si>
  <si>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</si>
  <si>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</si>
  <si>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</si>
  <si>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</si>
  <si>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</si>
  <si>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</si>
  <si>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</si>
  <si>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</si>
  <si>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</si>
  <si>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</si>
  <si>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</si>
  <si>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</si>
  <si>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</si>
  <si>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</si>
  <si>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</si>
  <si>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</si>
  <si>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</si>
  <si>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</si>
  <si>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</si>
  <si>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</si>
  <si>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</si>
  <si>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</si>
  <si>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</si>
  <si>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</si>
  <si>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</si>
  <si>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</si>
  <si>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</si>
  <si>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</si>
  <si>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</si>
  <si>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</si>
  <si>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</si>
  <si>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</si>
  <si>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</si>
  <si>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</si>
  <si>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</si>
  <si>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</si>
  <si>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</si>
  <si>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</si>
  <si>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</si>
  <si>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</si>
  <si>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</si>
  <si>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</si>
  <si>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</si>
  <si>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</si>
  <si>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</si>
  <si>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</si>
  <si>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</si>
  <si>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</si>
  <si>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</si>
  <si>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</si>
  <si>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</si>
  <si>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</si>
  <si>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</si>
  <si>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</si>
  <si>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</si>
  <si>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</si>
  <si>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</si>
  <si>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</si>
  <si>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</si>
  <si>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</si>
  <si>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</si>
  <si>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</si>
  <si>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</si>
  <si>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</si>
  <si>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</si>
  <si>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</si>
  <si>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</si>
  <si>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</si>
  <si>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</si>
  <si>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</si>
  <si>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</si>
  <si>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</si>
  <si>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</si>
  <si>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</si>
  <si>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</si>
  <si>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</si>
  <si>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</si>
  <si>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</si>
  <si>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</si>
  <si>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</si>
  <si>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</si>
  <si>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</si>
  <si>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</si>
  <si>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</si>
  <si>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</si>
  <si>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</si>
  <si>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</si>
  <si>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</si>
  <si>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</si>
  <si>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</si>
  <si>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</si>
  <si>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</si>
  <si>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</si>
  <si>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</si>
  <si>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</si>
  <si>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</si>
  <si>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</si>
  <si>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</si>
  <si>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</si>
  <si>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</si>
  <si>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</si>
  <si>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</si>
  <si>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</si>
  <si>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</si>
  <si>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</si>
  <si>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</si>
  <si>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</si>
  <si>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</si>
  <si>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</si>
  <si>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</si>
  <si>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</si>
  <si>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</si>
  <si>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</si>
  <si>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</si>
  <si>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</si>
  <si>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</si>
  <si>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</si>
  <si>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</si>
  <si>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</si>
  <si>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</si>
  <si>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</si>
  <si>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</si>
  <si>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</si>
  <si>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</si>
  <si>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</si>
  <si>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</si>
  <si>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</si>
  <si>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</si>
  <si>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</si>
  <si>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</si>
  <si>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</si>
  <si>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</si>
  <si>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</si>
  <si>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</si>
  <si>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</si>
  <si>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</si>
  <si>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</si>
  <si>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</si>
  <si>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</si>
  <si>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</si>
  <si>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</si>
  <si>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</si>
  <si>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</si>
  <si>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</si>
  <si>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</si>
  <si>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</si>
  <si>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</si>
  <si>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</si>
  <si>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</si>
  <si>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</si>
  <si>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</si>
  <si>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</si>
  <si>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</si>
  <si>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</si>
  <si>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</si>
  <si>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</si>
  <si>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</si>
  <si>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</si>
  <si>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</si>
  <si>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</si>
  <si>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</si>
  <si>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</si>
  <si>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</si>
  <si>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</si>
  <si>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</si>
  <si>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</si>
  <si>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</si>
  <si>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</si>
  <si>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</si>
  <si>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</si>
  <si>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</si>
  <si>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</si>
  <si>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</si>
  <si>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</si>
  <si>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</si>
  <si>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</si>
  <si>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</si>
  <si>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</si>
  <si>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</si>
  <si>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</si>
  <si>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</si>
  <si>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</si>
  <si>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</si>
  <si>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</si>
  <si>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</si>
  <si>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</si>
  <si>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</si>
  <si>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</si>
  <si>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</si>
  <si>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</si>
  <si>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</si>
  <si>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</si>
  <si>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</si>
  <si>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</si>
  <si>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</si>
  <si>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</si>
  <si>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</si>
  <si>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</si>
  <si>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</si>
  <si>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</si>
  <si>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</si>
  <si>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</si>
  <si>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</si>
  <si>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</si>
  <si>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</si>
  <si>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</si>
  <si>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</si>
  <si>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</si>
  <si>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</si>
  <si>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</si>
  <si>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</si>
  <si>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</si>
  <si>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</si>
  <si>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</si>
  <si>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</si>
  <si>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</si>
  <si>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</si>
  <si>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</si>
  <si>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</si>
  <si>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</si>
  <si>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</si>
  <si>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</si>
  <si>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</si>
  <si>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</si>
  <si>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</si>
  <si>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</si>
  <si>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</si>
  <si>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</si>
  <si>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</si>
  <si>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</si>
  <si>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</si>
  <si>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</si>
  <si>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</si>
  <si>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</si>
  <si>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</si>
  <si>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</si>
  <si>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</si>
  <si>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</si>
  <si>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</si>
  <si>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</si>
  <si>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</si>
  <si>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</si>
  <si>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</si>
  <si>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</si>
  <si>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</si>
  <si>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</si>
  <si>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</si>
  <si>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</si>
  <si>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</si>
  <si>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</si>
  <si>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</si>
  <si>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</si>
  <si>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</si>
  <si>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</si>
  <si>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</si>
  <si>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</si>
  <si>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</si>
  <si>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</si>
  <si>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</si>
  <si>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</si>
  <si>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</si>
  <si>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</si>
  <si>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</si>
  <si>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</si>
  <si>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</si>
  <si>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</si>
  <si>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</si>
  <si>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</si>
  <si>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</si>
  <si>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</si>
  <si>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</si>
  <si>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</si>
  <si>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</si>
  <si>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</si>
  <si>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</si>
  <si>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</si>
  <si>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</si>
  <si>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</si>
  <si>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</si>
  <si>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</si>
  <si>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</si>
  <si>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</si>
  <si>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</si>
  <si>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</si>
  <si>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</si>
  <si>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</si>
  <si>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</si>
  <si>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</si>
  <si>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</si>
  <si>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</si>
  <si>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</si>
  <si>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</si>
  <si>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</si>
  <si>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</si>
  <si>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</si>
  <si>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</si>
  <si>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</si>
  <si>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</si>
  <si>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</si>
  <si>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</si>
  <si>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</si>
  <si>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</si>
  <si>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</si>
  <si>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</si>
  <si>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</si>
  <si>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</si>
  <si>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</si>
  <si>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</si>
  <si>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</si>
  <si>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</si>
  <si>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</si>
  <si>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</si>
  <si>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</si>
  <si>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</si>
  <si>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</si>
  <si>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</si>
  <si>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</si>
  <si>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</si>
  <si>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</si>
  <si>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</si>
  <si>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</si>
  <si>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</si>
  <si>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</si>
  <si>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</si>
  <si>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</si>
  <si>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</si>
  <si>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</si>
  <si>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</si>
  <si>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</si>
  <si>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</si>
  <si>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</si>
  <si>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</si>
  <si>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</si>
  <si>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</si>
  <si>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</si>
  <si>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</si>
  <si>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</si>
  <si>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</si>
  <si>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</si>
  <si>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</si>
  <si>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</si>
  <si>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</si>
  <si>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</si>
  <si>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</si>
  <si>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</si>
  <si>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</si>
  <si>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</si>
  <si>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</si>
  <si>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</si>
  <si>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</si>
  <si>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</si>
  <si>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</si>
  <si>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</si>
  <si>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</si>
  <si>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</si>
  <si>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</si>
  <si>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</si>
  <si>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</si>
  <si>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</si>
  <si>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</si>
  <si>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</si>
  <si>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</si>
  <si>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</si>
  <si>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</si>
  <si>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</si>
  <si>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</si>
  <si>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</si>
  <si>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</si>
  <si>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</si>
  <si>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</si>
  <si>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</si>
  <si>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</si>
  <si>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</si>
  <si>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</si>
  <si>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</si>
  <si>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</si>
  <si>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</si>
  <si>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</si>
  <si>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</si>
  <si>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</si>
  <si>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</si>
  <si>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</si>
  <si>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</si>
  <si>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</si>
  <si>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</si>
  <si>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</si>
  <si>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</si>
  <si>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</si>
  <si>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</si>
  <si>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</si>
  <si>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</si>
  <si>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</si>
  <si>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</si>
  <si>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</si>
  <si>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</si>
  <si>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</si>
  <si>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</si>
  <si>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</si>
  <si>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</si>
  <si>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</si>
  <si>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</si>
  <si>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</si>
  <si>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</si>
  <si>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</si>
  <si>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</si>
  <si>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</si>
  <si>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</si>
  <si>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</si>
  <si>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</si>
  <si>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</si>
  <si>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</si>
  <si>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</si>
  <si>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</si>
  <si>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</si>
  <si>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</si>
  <si>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</si>
  <si>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</si>
  <si>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</si>
  <si>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</si>
  <si>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</si>
  <si>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</si>
  <si>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</si>
  <si>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</si>
  <si>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</si>
  <si>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</si>
  <si>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</si>
  <si>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</si>
  <si>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</si>
  <si>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</si>
  <si>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</si>
  <si>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</si>
  <si>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</si>
  <si>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</si>
  <si>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</si>
  <si>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</si>
  <si>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</si>
  <si>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</si>
  <si>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</si>
  <si>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</si>
  <si>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</si>
  <si>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</si>
  <si>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</si>
  <si>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</si>
  <si>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</si>
  <si>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</si>
  <si>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</si>
  <si>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</si>
  <si>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</si>
  <si>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</si>
  <si>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</si>
  <si>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</si>
  <si>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</si>
  <si>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</si>
  <si>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</si>
  <si>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</si>
  <si>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</si>
  <si>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</si>
  <si>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</si>
  <si>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</si>
  <si>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</si>
  <si>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</si>
  <si>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</si>
  <si>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</si>
  <si>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</si>
  <si>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</si>
  <si>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</si>
  <si>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</si>
  <si>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</si>
  <si>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</si>
  <si>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</si>
  <si>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</si>
  <si>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</si>
  <si>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</si>
  <si>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</si>
  <si>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</si>
  <si>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</si>
  <si>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</si>
  <si>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</si>
  <si>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</si>
  <si>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</si>
  <si>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</si>
  <si>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</si>
  <si>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</si>
  <si>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</si>
  <si>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</si>
  <si>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</si>
  <si>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</si>
  <si>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</si>
  <si>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</si>
  <si>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</si>
  <si>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</si>
  <si>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</si>
  <si>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</si>
  <si>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</si>
  <si>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</si>
  <si>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</si>
  <si>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</si>
  <si>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</si>
  <si>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</si>
  <si>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</si>
  <si>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</si>
  <si>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</si>
  <si>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</si>
  <si>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</si>
  <si>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</si>
  <si>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</si>
  <si>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</si>
  <si>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</si>
  <si>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</si>
  <si>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</si>
  <si>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</si>
  <si>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</si>
  <si>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</si>
  <si>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</si>
  <si>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</si>
  <si>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</si>
  <si>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</si>
  <si>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</si>
  <si>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</si>
  <si>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</si>
  <si>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</si>
  <si>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</si>
  <si>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</si>
  <si>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</si>
  <si>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</si>
  <si>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</si>
  <si>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</si>
  <si>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</si>
  <si>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</si>
  <si>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</si>
  <si>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</si>
  <si>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</si>
  <si>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</si>
  <si>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</si>
  <si>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</si>
  <si>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</si>
  <si>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</si>
  <si>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</si>
  <si>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</si>
  <si>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</si>
  <si>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</si>
  <si>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</si>
  <si>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</si>
  <si>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</si>
  <si>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</si>
  <si>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</si>
  <si>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</si>
  <si>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</si>
  <si>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</si>
  <si>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</si>
  <si>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</si>
  <si>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</si>
  <si>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</si>
  <si>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</si>
  <si>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</si>
  <si>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</si>
  <si>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</si>
  <si>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</si>
  <si>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</si>
  <si>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</si>
  <si>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</si>
  <si>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</si>
  <si>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</si>
  <si>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</si>
  <si>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</si>
  <si>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</si>
  <si>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</si>
  <si>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</si>
  <si>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</si>
  <si>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</si>
  <si>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</si>
  <si>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</si>
  <si>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</si>
  <si>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</si>
  <si>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</si>
  <si>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</si>
  <si>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</si>
  <si>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</si>
  <si>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</si>
  <si>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</si>
  <si>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</si>
  <si>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</si>
  <si>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</si>
  <si>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</si>
  <si>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</si>
  <si>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</si>
  <si>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</si>
  <si>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</si>
  <si>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</si>
  <si>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</si>
  <si>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</si>
  <si>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</si>
  <si>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</si>
  <si>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</si>
  <si>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</si>
  <si>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</si>
  <si>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</si>
  <si>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</si>
  <si>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</si>
  <si>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</si>
  <si>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</si>
  <si>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</si>
  <si>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</si>
  <si>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</si>
  <si>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</si>
  <si>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</si>
  <si>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</si>
  <si>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</si>
  <si>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</si>
  <si>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</si>
  <si>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</si>
  <si>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</si>
  <si>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</si>
  <si>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</si>
  <si>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</si>
  <si>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</si>
  <si>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</si>
  <si>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</si>
  <si>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</si>
  <si>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</si>
  <si>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</si>
  <si>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</si>
  <si>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</si>
  <si>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</si>
  <si>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</si>
  <si>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</si>
  <si>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</si>
  <si>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</si>
  <si>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</si>
  <si>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</si>
  <si>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</si>
  <si>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</si>
  <si>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</si>
  <si>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</si>
  <si>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</si>
  <si>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</si>
  <si>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</si>
  <si>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</si>
  <si>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</si>
  <si>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</si>
  <si>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</si>
  <si>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</si>
  <si>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</si>
  <si>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</si>
  <si>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</si>
  <si>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</si>
  <si>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</si>
  <si>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</si>
  <si>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</si>
  <si>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</si>
  <si>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</si>
  <si>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</si>
  <si>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</si>
  <si>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</si>
  <si>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</si>
  <si>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</si>
  <si>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</si>
  <si>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</si>
  <si>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</si>
  <si>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</si>
  <si>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</si>
  <si>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</si>
  <si>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</si>
  <si>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</si>
  <si>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</si>
  <si>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</si>
  <si>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</si>
  <si>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</si>
  <si>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</si>
  <si>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</si>
  <si>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</si>
  <si>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</si>
  <si>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</si>
  <si>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</si>
  <si>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</si>
  <si>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</si>
  <si>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</si>
  <si>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</si>
  <si>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</si>
  <si>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</si>
  <si>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</si>
  <si>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</si>
  <si>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</si>
  <si>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</si>
  <si>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</si>
  <si>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</si>
  <si>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</si>
  <si>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</si>
  <si>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</si>
  <si>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</si>
  <si>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</si>
  <si>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</si>
  <si>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</si>
  <si>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</si>
  <si>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</si>
  <si>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</si>
  <si>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</si>
  <si>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</si>
  <si>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</si>
  <si>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</si>
  <si>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</si>
  <si>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</si>
  <si>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</si>
  <si>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</si>
  <si>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</si>
  <si>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</si>
  <si>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</si>
  <si>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</si>
  <si>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</si>
  <si>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</si>
  <si>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</si>
  <si>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</si>
  <si>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</si>
  <si>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</si>
  <si>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</si>
  <si>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</si>
  <si>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</si>
  <si>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</si>
  <si>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</si>
  <si>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</si>
  <si>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</si>
  <si>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</si>
  <si>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</si>
  <si>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</si>
  <si>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</si>
  <si>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</si>
  <si>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</si>
  <si>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</si>
  <si>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</si>
  <si>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</si>
  <si>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</si>
  <si>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</si>
  <si>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</si>
  <si>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</si>
  <si>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</si>
  <si>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</si>
  <si>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</si>
  <si>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</si>
  <si>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</si>
  <si>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</si>
  <si>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</si>
  <si>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</si>
  <si>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</si>
  <si>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</si>
  <si>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</si>
  <si>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</si>
  <si>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</si>
  <si>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</si>
  <si>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</si>
  <si>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</si>
  <si>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</si>
  <si>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</si>
  <si>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</si>
  <si>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</si>
  <si>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</si>
  <si>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</si>
  <si>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</si>
  <si>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</si>
  <si>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</si>
  <si>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</si>
  <si>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</si>
  <si>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</si>
  <si>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</si>
  <si>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</si>
  <si>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</si>
  <si>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</si>
  <si>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</si>
  <si>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</si>
  <si>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</si>
  <si>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</si>
  <si>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</si>
  <si>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</si>
  <si>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</si>
  <si>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</si>
  <si>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</si>
  <si>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</si>
  <si>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</si>
  <si>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</si>
  <si>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</si>
  <si>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</si>
  <si>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</si>
  <si>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</si>
  <si>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</si>
  <si>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</si>
  <si>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</si>
  <si>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</si>
  <si>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</si>
  <si>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</si>
  <si>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</si>
  <si>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</si>
  <si>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</si>
  <si>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</si>
  <si>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</si>
  <si>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</si>
  <si>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</si>
  <si>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</si>
  <si>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</si>
  <si>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</si>
  <si>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</si>
  <si>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</si>
  <si>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</si>
  <si>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</si>
  <si>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</si>
  <si>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</si>
  <si>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</si>
  <si>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</si>
  <si>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</si>
  <si>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</si>
  <si>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</si>
  <si>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</si>
  <si>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</si>
  <si>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</si>
  <si>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</si>
  <si>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</si>
  <si>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</si>
  <si>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</si>
  <si>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</si>
  <si>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</si>
  <si>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</si>
  <si>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</si>
  <si>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</si>
  <si>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</si>
  <si>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</si>
  <si>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</si>
  <si>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</si>
  <si>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</si>
  <si>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</si>
  <si>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</si>
  <si>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</si>
  <si>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</si>
  <si>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</si>
  <si>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</si>
  <si>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</si>
  <si>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</si>
  <si>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</si>
  <si>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</si>
  <si>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</si>
  <si>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</si>
  <si>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</si>
  <si>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</si>
  <si>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</si>
  <si>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</si>
  <si>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</si>
  <si>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</si>
  <si>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</si>
  <si>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</si>
  <si>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</si>
  <si>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</si>
  <si>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</si>
  <si>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</si>
  <si>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</si>
  <si>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</si>
  <si>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</si>
  <si>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</si>
  <si>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</si>
  <si>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</si>
  <si>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</si>
  <si>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</si>
  <si>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</si>
  <si>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</si>
  <si>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</si>
  <si>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</si>
  <si>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</si>
  <si>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</si>
  <si>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</si>
  <si>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</si>
  <si>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</si>
  <si>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</si>
  <si>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</si>
  <si>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</si>
  <si>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</si>
  <si>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</si>
  <si>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</si>
  <si>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</si>
  <si>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</si>
  <si>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</si>
  <si>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</si>
  <si>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</si>
  <si>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</si>
  <si>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</si>
  <si>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</si>
  <si>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</si>
  <si>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</si>
  <si>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</si>
  <si>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</si>
  <si>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</si>
  <si>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</si>
  <si>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</si>
  <si>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</si>
  <si>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</si>
  <si>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</si>
  <si>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</si>
  <si>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</si>
  <si>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</si>
  <si>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</si>
  <si>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</si>
  <si>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</si>
  <si>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</si>
  <si>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</si>
  <si>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</si>
  <si>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</si>
  <si>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</si>
  <si>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</si>
  <si>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</si>
  <si>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</si>
  <si>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</si>
  <si>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</si>
  <si>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</si>
  <si>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</si>
  <si>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</si>
  <si>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</si>
  <si>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</si>
  <si>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</si>
  <si>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</si>
  <si>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</si>
  <si>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</si>
  <si>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</si>
  <si>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</si>
  <si>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</si>
  <si>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</si>
  <si>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</si>
  <si>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</si>
  <si>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</si>
  <si>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</si>
  <si>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</si>
  <si>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</si>
  <si>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</si>
  <si>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</si>
  <si>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</si>
  <si>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</si>
  <si>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</si>
  <si>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</si>
  <si>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</si>
  <si>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</si>
  <si>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</si>
  <si>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</si>
  <si>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</si>
  <si>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</si>
  <si>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</si>
  <si>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</si>
  <si>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</si>
  <si>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</si>
  <si>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</si>
  <si>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</si>
  <si>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</si>
  <si>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</si>
  <si>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</si>
  <si>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</si>
  <si>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</si>
  <si>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</si>
  <si>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</si>
  <si>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</si>
  <si>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</si>
  <si>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</si>
  <si>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</si>
  <si>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</si>
  <si>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</si>
  <si>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</si>
  <si>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</si>
  <si>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</si>
  <si>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</si>
  <si>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</si>
  <si>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</si>
  <si>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</si>
  <si>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</si>
  <si>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</si>
  <si>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</si>
  <si>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</si>
  <si>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</si>
  <si>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</si>
  <si>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</si>
  <si>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</si>
  <si>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</si>
  <si>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</si>
  <si>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</si>
  <si>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</si>
  <si>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</si>
  <si>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</si>
  <si>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</si>
  <si>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</si>
  <si>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</si>
  <si>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</si>
  <si>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</si>
  <si>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</si>
  <si>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</si>
  <si>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</si>
  <si>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</si>
  <si>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</si>
  <si>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</si>
  <si>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</si>
  <si>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</si>
  <si>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</si>
  <si>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</si>
  <si>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</si>
  <si>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</si>
  <si>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</si>
  <si>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</si>
  <si>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</si>
  <si>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</si>
  <si>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</si>
  <si>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</si>
  <si>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</si>
  <si>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</si>
  <si>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</si>
  <si>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</si>
  <si>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</si>
  <si>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</si>
  <si>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</si>
  <si>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</si>
  <si>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</si>
  <si>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</si>
  <si>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</si>
  <si>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</si>
  <si>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</si>
  <si>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</si>
  <si>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</si>
  <si>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</si>
  <si>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</si>
  <si>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</si>
  <si>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</si>
  <si>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</si>
  <si>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</si>
  <si>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</si>
  <si>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</si>
  <si>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</si>
  <si>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</si>
  <si>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</si>
  <si>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</si>
  <si>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</si>
  <si>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</si>
  <si>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</si>
  <si>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</si>
  <si>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</si>
  <si>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</si>
  <si>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</si>
  <si>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</si>
  <si>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</si>
  <si>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</si>
  <si>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</si>
  <si>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</si>
  <si>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</si>
  <si>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</si>
  <si>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</si>
  <si>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</si>
  <si>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</si>
  <si>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</si>
  <si>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</si>
  <si>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</si>
  <si>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</si>
  <si>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</si>
  <si>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</si>
  <si>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</si>
  <si>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</si>
  <si>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</si>
  <si>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</si>
  <si>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</si>
  <si>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</si>
  <si>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</si>
  <si>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</si>
  <si>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</si>
  <si>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</si>
  <si>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</si>
  <si>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</si>
  <si>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</si>
  <si>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</si>
  <si>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</si>
  <si>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</si>
  <si>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</si>
  <si>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</si>
  <si>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</si>
  <si>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</si>
  <si>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</si>
  <si>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</si>
  <si>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</si>
  <si>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</si>
  <si>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</si>
  <si>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</si>
  <si>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</si>
  <si>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</si>
  <si>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</si>
  <si>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</si>
  <si>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</si>
  <si>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</si>
  <si>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</si>
  <si>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</si>
  <si>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</si>
  <si>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</si>
  <si>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</si>
  <si>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</si>
  <si>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</si>
  <si>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</si>
  <si>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</si>
  <si>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</si>
  <si>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</si>
  <si>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</si>
  <si>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</si>
  <si>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</si>
  <si>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</si>
  <si>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</si>
  <si>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</si>
  <si>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</si>
  <si>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</si>
  <si>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</si>
  <si>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</si>
  <si>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</si>
  <si>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</si>
  <si>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</si>
  <si>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</si>
  <si>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</si>
  <si>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</si>
  <si>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</si>
  <si>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</si>
  <si>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</si>
  <si>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</si>
  <si>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</si>
  <si>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</si>
  <si>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</si>
  <si>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</si>
  <si>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</si>
  <si>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</si>
  <si>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</si>
  <si>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</si>
  <si>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</si>
  <si>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</si>
  <si>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</si>
  <si>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</si>
  <si>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</si>
  <si>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</si>
  <si>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</si>
  <si>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</si>
  <si>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</si>
  <si>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</si>
  <si>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</si>
  <si>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</si>
  <si>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</si>
  <si>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</si>
  <si>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</si>
  <si>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</si>
  <si>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</si>
  <si>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</si>
  <si>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</si>
  <si>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</si>
  <si>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</si>
  <si>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</si>
  <si>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</si>
  <si>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</si>
  <si>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</si>
  <si>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</si>
  <si>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</si>
  <si>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</si>
  <si>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</si>
  <si>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</si>
  <si>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</si>
  <si>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</si>
  <si>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</si>
  <si>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</si>
  <si>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</si>
  <si>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</si>
  <si>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</si>
  <si>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</si>
  <si>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</si>
  <si>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</si>
  <si>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</si>
  <si>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</si>
  <si>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</si>
  <si>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</si>
  <si>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</si>
  <si>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</si>
  <si>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</si>
  <si>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</si>
  <si>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</si>
  <si>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</si>
  <si>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</si>
  <si>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</si>
  <si>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</si>
  <si>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</si>
  <si>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</si>
  <si>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</si>
  <si>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</si>
  <si>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</si>
  <si>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</si>
  <si>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</si>
  <si>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</si>
  <si>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</si>
  <si>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</si>
  <si>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</si>
  <si>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</si>
  <si>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</si>
  <si>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</si>
  <si>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</si>
  <si>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</si>
  <si>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</si>
  <si>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</si>
  <si>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</si>
  <si>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</si>
  <si>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</si>
  <si>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</si>
  <si>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</si>
  <si>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</si>
  <si>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</si>
  <si>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</si>
  <si>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</si>
  <si>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</si>
  <si>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</si>
  <si>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</si>
  <si>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</si>
  <si>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</si>
  <si>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</si>
  <si>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</si>
  <si>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</si>
  <si>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</si>
  <si>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</si>
  <si>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</si>
  <si>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</si>
  <si>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</si>
  <si>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</si>
  <si>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</si>
  <si>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</si>
  <si>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</si>
  <si>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</si>
  <si>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</si>
  <si>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</si>
  <si>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</si>
  <si>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</si>
  <si>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</si>
  <si>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</si>
  <si>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</si>
  <si>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</si>
  <si>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</si>
  <si>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</si>
  <si>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</si>
  <si>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</si>
  <si>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</si>
  <si>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</si>
  <si>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</si>
  <si>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</si>
  <si>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</si>
  <si>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</si>
  <si>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</si>
  <si>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</si>
  <si>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</si>
  <si>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</si>
  <si>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</si>
  <si>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</si>
  <si>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</si>
  <si>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</si>
  <si>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</si>
  <si>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</si>
  <si>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</si>
  <si>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</si>
  <si>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</si>
  <si>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</si>
  <si>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</si>
  <si>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</si>
  <si>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</si>
  <si>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</si>
  <si>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</si>
  <si>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</si>
  <si>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</si>
  <si>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</si>
  <si>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</si>
  <si>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</si>
  <si>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</si>
  <si>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</si>
  <si>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</si>
  <si>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</si>
  <si>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</si>
  <si>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</si>
  <si>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</si>
  <si>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</si>
  <si>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</si>
  <si>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</si>
  <si>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</si>
  <si>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</si>
  <si>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</si>
  <si>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</si>
  <si>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</si>
  <si>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</si>
  <si>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</si>
  <si>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</si>
  <si>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</si>
  <si>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</si>
  <si>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</si>
  <si>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</si>
  <si>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</si>
  <si>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</si>
  <si>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</si>
  <si>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</si>
  <si>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</si>
  <si>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</si>
  <si>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</si>
  <si>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</si>
  <si>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</si>
  <si>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</si>
  <si>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</si>
  <si>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</si>
  <si>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</si>
  <si>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</si>
  <si>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</si>
  <si>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</si>
  <si>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</si>
  <si>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</si>
  <si>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</si>
  <si>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</si>
  <si>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</si>
  <si>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</si>
  <si>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</si>
  <si>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</si>
  <si>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</si>
  <si>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</si>
  <si>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</si>
  <si>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</si>
  <si>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</si>
  <si>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</si>
  <si>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</si>
  <si>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</si>
  <si>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</si>
  <si>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</si>
  <si>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</si>
  <si>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</si>
  <si>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</si>
  <si>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</si>
  <si>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</si>
  <si>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</si>
  <si>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</si>
  <si>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</si>
  <si>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</si>
  <si>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</si>
  <si>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</si>
  <si>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</si>
  <si>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</si>
  <si>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</si>
  <si>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</si>
  <si>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</si>
  <si>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</si>
  <si>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</si>
  <si>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</si>
  <si>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</si>
  <si>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</si>
  <si>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</si>
  <si>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</si>
  <si>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</si>
  <si>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</si>
  <si>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</si>
  <si>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</si>
  <si>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</si>
  <si>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</si>
  <si>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</si>
  <si>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</si>
  <si>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</si>
  <si>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</si>
  <si>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</si>
  <si>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</si>
  <si>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</si>
  <si>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</si>
  <si>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</si>
  <si>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</si>
  <si>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</si>
  <si>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</si>
  <si>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</si>
  <si>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</si>
  <si>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</si>
  <si>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</si>
  <si>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</si>
  <si>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</si>
  <si>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</si>
  <si>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</si>
  <si>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</si>
  <si>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</si>
  <si>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</si>
  <si>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</si>
  <si>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</si>
  <si>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</si>
  <si>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</si>
  <si>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</si>
  <si>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</si>
  <si>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</si>
  <si>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</si>
  <si>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</si>
  <si>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</si>
  <si>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</si>
  <si>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</si>
  <si>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</si>
  <si>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</si>
  <si>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</si>
  <si>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</si>
  <si>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</si>
  <si>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</si>
  <si>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</si>
  <si>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</si>
  <si>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</si>
  <si>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</si>
  <si>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</si>
  <si>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</si>
  <si>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</si>
  <si>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</si>
  <si>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</si>
  <si>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</si>
  <si>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</si>
  <si>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</si>
  <si>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</si>
  <si>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</si>
  <si>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</si>
  <si>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</si>
  <si>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</si>
  <si>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</si>
  <si>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</si>
  <si>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</si>
  <si>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</si>
  <si>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</si>
  <si>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</si>
  <si>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</si>
  <si>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</si>
  <si>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</si>
  <si>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</si>
  <si>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</si>
  <si>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</si>
  <si>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</si>
  <si>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</si>
  <si>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</si>
  <si>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</si>
  <si>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</si>
  <si>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</si>
  <si>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</si>
  <si>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</si>
  <si>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</si>
  <si>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</si>
  <si>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</si>
  <si>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</si>
  <si>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</si>
  <si>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</si>
  <si>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</si>
  <si>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</si>
  <si>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</si>
  <si>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</si>
  <si>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</si>
  <si>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</si>
  <si>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</si>
  <si>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</si>
  <si>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</si>
  <si>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</si>
  <si>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</si>
  <si>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</si>
  <si>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</si>
  <si>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</si>
  <si>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</si>
  <si>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</si>
  <si>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</si>
  <si>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</si>
  <si>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</si>
  <si>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</si>
  <si>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</si>
  <si>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</si>
  <si>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</si>
  <si>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</si>
  <si>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</si>
  <si>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</si>
  <si>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</si>
  <si>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</si>
  <si>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</si>
  <si>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</si>
  <si>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</si>
  <si>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</si>
  <si>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</si>
  <si>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</si>
  <si>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</si>
  <si>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</si>
  <si>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</si>
  <si>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</si>
  <si>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</si>
  <si>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</si>
  <si>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</si>
  <si>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</si>
  <si>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</si>
  <si>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</si>
  <si>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</si>
  <si>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</si>
  <si>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</si>
  <si>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</si>
  <si>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</si>
  <si>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</si>
  <si>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</si>
  <si>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</si>
  <si>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</si>
  <si>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</si>
  <si>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</si>
  <si>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</si>
  <si>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</si>
  <si>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</si>
  <si>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</si>
  <si>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</si>
  <si>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</si>
  <si>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</si>
  <si>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</si>
  <si>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</si>
  <si>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</si>
  <si>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</si>
  <si>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</si>
  <si>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</si>
  <si>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</si>
  <si>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</si>
  <si>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</si>
  <si>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</si>
  <si>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</si>
  <si>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</si>
  <si>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</si>
  <si>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</si>
  <si>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</si>
  <si>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</si>
  <si>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</si>
  <si>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</si>
  <si>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</si>
  <si>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</si>
  <si>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</si>
  <si>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</si>
  <si>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</si>
  <si>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</si>
  <si>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</si>
  <si>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</si>
  <si>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</si>
  <si>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</si>
  <si>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</si>
  <si>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</si>
  <si>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</si>
  <si>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</si>
  <si>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</si>
  <si>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</si>
  <si>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</si>
  <si>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</si>
  <si>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</si>
  <si>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</si>
  <si>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</si>
  <si>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</si>
  <si>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</si>
  <si>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</si>
  <si>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</si>
  <si>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</si>
  <si>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</si>
  <si>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</si>
  <si>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</si>
  <si>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</si>
  <si>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</si>
  <si>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</si>
  <si>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</si>
  <si>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</si>
  <si>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</si>
  <si>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</si>
  <si>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</si>
  <si>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</si>
  <si>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</si>
  <si>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</si>
  <si>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</si>
  <si>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</si>
  <si>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</si>
  <si>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</si>
  <si>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</si>
  <si>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</si>
  <si>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</si>
  <si>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</si>
  <si>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</si>
  <si>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</si>
  <si>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</si>
  <si>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</si>
  <si>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</si>
  <si>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</si>
  <si>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</si>
  <si>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</si>
  <si>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</si>
  <si>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</si>
  <si>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</si>
  <si>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</si>
  <si>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</si>
  <si>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</si>
  <si>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</si>
  <si>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</si>
  <si>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</si>
  <si>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</si>
  <si>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</si>
  <si>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</si>
  <si>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</si>
  <si>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</si>
  <si>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</si>
  <si>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</si>
  <si>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</si>
  <si>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</si>
  <si>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</si>
  <si>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</si>
  <si>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</si>
  <si>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</si>
  <si>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</si>
  <si>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</si>
  <si>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</si>
  <si>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</si>
  <si>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</si>
  <si>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</si>
  <si>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</si>
  <si>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</si>
  <si>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</si>
  <si>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</si>
  <si>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</si>
  <si>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</si>
  <si>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</si>
  <si>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</si>
  <si>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</si>
  <si>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</si>
  <si>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</si>
  <si>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</si>
  <si>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</si>
  <si>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</si>
  <si>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</si>
  <si>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</si>
  <si>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</si>
  <si>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</si>
  <si>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</si>
  <si>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</si>
  <si>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</si>
  <si>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</si>
  <si>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</si>
  <si>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</si>
  <si>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</si>
  <si>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</si>
  <si>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</si>
  <si>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</si>
  <si>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</si>
  <si>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</si>
  <si>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</si>
  <si>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</si>
  <si>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</si>
  <si>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</si>
  <si>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</si>
  <si>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</si>
  <si>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</si>
  <si>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</si>
  <si>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</si>
  <si>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</si>
  <si>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</si>
  <si>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</si>
  <si>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</si>
  <si>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</si>
  <si>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</si>
  <si>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</si>
  <si>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</si>
  <si>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</si>
  <si>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</si>
  <si>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</si>
  <si>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</si>
  <si>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</si>
  <si>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</si>
  <si>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</si>
  <si>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</si>
  <si>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</si>
  <si>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</si>
  <si>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</si>
  <si>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</si>
  <si>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</si>
  <si>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</si>
  <si>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</si>
  <si>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</si>
  <si>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</si>
  <si>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</si>
  <si>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</si>
  <si>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</si>
  <si>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</si>
  <si>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</si>
  <si>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</si>
  <si>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</si>
  <si>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</si>
  <si>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</si>
  <si>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</si>
  <si>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</si>
  <si>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</si>
  <si>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</si>
  <si>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</si>
  <si>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</si>
  <si>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</si>
  <si>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</si>
  <si>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</si>
  <si>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</si>
  <si>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</si>
  <si>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</si>
  <si>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</si>
  <si>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</si>
  <si>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</si>
  <si>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</si>
  <si>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</si>
  <si>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</si>
  <si>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</si>
  <si>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</si>
  <si>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</si>
  <si>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</si>
  <si>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</si>
  <si>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</si>
  <si>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</si>
  <si>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</si>
  <si>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</si>
  <si>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</si>
  <si>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</si>
  <si>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</si>
  <si>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</si>
  <si>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</si>
  <si>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</si>
  <si>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</si>
  <si>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</si>
  <si>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</si>
  <si>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</si>
  <si>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</si>
  <si>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</si>
  <si>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</si>
  <si>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</si>
  <si>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</si>
  <si>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</si>
  <si>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</si>
  <si>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</si>
  <si>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</si>
  <si>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</si>
  <si>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</si>
  <si>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</si>
  <si>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</si>
  <si>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</si>
  <si>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</si>
  <si>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</si>
  <si>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</si>
  <si>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</si>
  <si>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</si>
  <si>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</si>
  <si>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</si>
  <si>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</si>
  <si>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</si>
  <si>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</si>
  <si>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</si>
  <si>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</si>
  <si>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</si>
  <si>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</si>
  <si>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</si>
  <si>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</si>
  <si>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</si>
  <si>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</si>
  <si>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</si>
  <si>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</si>
  <si>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</si>
  <si>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</si>
  <si>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</si>
  <si>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</si>
  <si>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</si>
  <si>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</si>
  <si>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</si>
  <si>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</si>
  <si>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</si>
  <si>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</si>
  <si>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</si>
  <si>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</si>
  <si>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</si>
  <si>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</si>
  <si>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</si>
  <si>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</si>
  <si>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</si>
  <si>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</si>
  <si>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</si>
  <si>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</si>
  <si>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</si>
  <si>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</si>
  <si>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</si>
  <si>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</si>
  <si>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</si>
  <si>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</si>
  <si>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</si>
  <si>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</si>
  <si>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</si>
  <si>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</si>
  <si>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</si>
  <si>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</si>
  <si>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</si>
  <si>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</si>
  <si>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</si>
  <si>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</si>
  <si>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</si>
  <si>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</si>
  <si>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</si>
  <si>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</si>
  <si>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</si>
  <si>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</si>
  <si>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</si>
  <si>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</si>
  <si>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</si>
  <si>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</si>
  <si>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</si>
  <si>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</si>
  <si>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</si>
  <si>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</si>
  <si>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</si>
  <si>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</si>
  <si>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</si>
  <si>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</si>
  <si>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</si>
  <si>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</si>
  <si>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</si>
  <si>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</si>
  <si>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</si>
  <si>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</si>
  <si>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</si>
  <si>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</si>
  <si>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</si>
  <si>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</si>
  <si>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</si>
  <si>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</si>
  <si>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</si>
  <si>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</si>
  <si>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</si>
  <si>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</si>
  <si>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</si>
  <si>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</si>
  <si>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</si>
  <si>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</si>
  <si>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</si>
  <si>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</si>
  <si>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</si>
  <si>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</si>
  <si>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</si>
  <si>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</si>
  <si>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</si>
  <si>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</si>
  <si>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</si>
  <si>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</si>
  <si>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</si>
  <si>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</si>
  <si>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</si>
  <si>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</si>
  <si>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</si>
  <si>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</si>
  <si>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</si>
  <si>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</si>
  <si>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</si>
  <si>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</si>
  <si>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</si>
  <si>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</si>
  <si>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</si>
  <si>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</si>
  <si>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</si>
  <si>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</si>
  <si>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</si>
  <si>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</si>
  <si>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</si>
  <si>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</si>
  <si>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</si>
  <si>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</si>
  <si>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</si>
  <si>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</si>
  <si>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</si>
  <si>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</si>
  <si>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</si>
  <si>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</si>
  <si>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</si>
  <si>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</si>
  <si>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</si>
  <si>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</si>
  <si>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</si>
  <si>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</si>
  <si>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</si>
  <si>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</si>
  <si>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</si>
  <si>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</si>
  <si>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</si>
  <si>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</si>
  <si>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</si>
  <si>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</si>
  <si>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</si>
  <si>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</si>
  <si>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</si>
  <si>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</si>
  <si>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</si>
  <si>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</si>
  <si>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</si>
  <si>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</si>
  <si>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</si>
  <si>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</si>
  <si>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</si>
  <si>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</si>
  <si>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</si>
  <si>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</si>
  <si>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</si>
  <si>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</si>
  <si>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</si>
  <si>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</si>
  <si>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</si>
  <si>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</si>
  <si>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</si>
  <si>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</si>
  <si>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</si>
  <si>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</si>
  <si>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</si>
  <si>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</si>
  <si>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</si>
  <si>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</si>
  <si>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</si>
  <si>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</si>
  <si>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</si>
  <si>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</si>
  <si>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</si>
  <si>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</si>
  <si>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</si>
  <si>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</si>
  <si>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</si>
  <si>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</si>
  <si>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</si>
  <si>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</si>
  <si>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</si>
  <si>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</si>
  <si>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</si>
  <si>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</si>
  <si>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</si>
  <si>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</si>
  <si>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</si>
  <si>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</si>
  <si>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</si>
  <si>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</si>
  <si>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</si>
  <si>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</si>
  <si>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</si>
  <si>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</si>
  <si>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</si>
  <si>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</si>
  <si>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</si>
  <si>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</si>
  <si>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</si>
  <si>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</si>
  <si>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</si>
  <si>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</si>
  <si>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</si>
  <si>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</si>
  <si>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</si>
  <si>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</si>
  <si>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</si>
  <si>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</si>
  <si>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</si>
  <si>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</si>
  <si>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</si>
  <si>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</si>
  <si>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</si>
  <si>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</si>
  <si>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</si>
  <si>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</si>
  <si>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</si>
  <si>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</si>
  <si>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</si>
  <si>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</si>
  <si>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</si>
  <si>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</si>
  <si>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</si>
  <si>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</si>
  <si>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</si>
  <si>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</si>
  <si>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</si>
  <si>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</si>
  <si>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</si>
  <si>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</si>
  <si>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</si>
  <si>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</si>
  <si>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</si>
  <si>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</si>
  <si>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</si>
  <si>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</si>
  <si>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</si>
  <si>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</si>
  <si>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</si>
  <si>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</si>
  <si>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</si>
  <si>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</si>
  <si>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</si>
  <si>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</si>
  <si>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</si>
  <si>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</si>
  <si>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</si>
  <si>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</si>
  <si>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</si>
  <si>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</si>
  <si>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</si>
  <si>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</si>
  <si>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</si>
  <si>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</si>
  <si>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</si>
  <si>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</si>
  <si>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</si>
  <si>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</si>
  <si>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</si>
  <si>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</si>
  <si>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</si>
  <si>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</si>
  <si>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</si>
  <si>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</si>
  <si>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</si>
  <si>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</si>
  <si>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</si>
  <si>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</si>
  <si>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</si>
  <si>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</si>
  <si>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</si>
  <si>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</si>
  <si>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</si>
  <si>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</si>
  <si>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</si>
  <si>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</si>
  <si>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</si>
  <si>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</si>
  <si>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</si>
  <si>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</si>
  <si>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</si>
  <si>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</si>
  <si>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</si>
  <si>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</si>
  <si>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</si>
  <si>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</si>
  <si>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</si>
  <si>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</si>
  <si>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</si>
  <si>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</si>
  <si>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</si>
  <si>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</si>
  <si>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</si>
  <si>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</si>
  <si>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</si>
  <si>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</si>
  <si>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</si>
  <si>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</si>
  <si>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</si>
  <si>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</si>
  <si>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</si>
  <si>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</si>
  <si>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</si>
  <si>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</si>
  <si>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</si>
  <si>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</si>
  <si>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</si>
  <si>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</si>
  <si>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</si>
  <si>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</si>
  <si>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</si>
  <si>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</si>
  <si>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</si>
  <si>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</si>
  <si>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</si>
  <si>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</si>
  <si>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</si>
  <si>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</si>
  <si>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</si>
  <si>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</si>
  <si>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</si>
  <si>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</si>
  <si>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</si>
  <si>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</si>
  <si>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</si>
  <si>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</si>
  <si>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</si>
  <si>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</si>
  <si>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</si>
  <si>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</si>
  <si>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</si>
  <si>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</si>
  <si>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</si>
  <si>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</si>
  <si>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</si>
  <si>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</si>
  <si>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</si>
  <si>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</si>
  <si>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</si>
  <si>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</si>
  <si>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</si>
  <si>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</si>
  <si>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</si>
  <si>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</si>
  <si>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</si>
  <si>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</si>
  <si>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</si>
  <si>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</si>
  <si>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</si>
  <si>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</si>
  <si>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</si>
  <si>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</si>
  <si>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</si>
  <si>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</si>
  <si>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</si>
  <si>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</si>
  <si>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</si>
  <si>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</si>
  <si>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</si>
  <si>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</si>
  <si>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</si>
  <si>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</si>
  <si>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</si>
  <si>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</si>
  <si>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</si>
  <si>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</si>
  <si>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</si>
  <si>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</si>
  <si>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</si>
  <si>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</si>
  <si>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</si>
  <si>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</si>
  <si>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</si>
  <si>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</si>
  <si>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</si>
  <si>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</si>
  <si>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</si>
  <si>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</si>
  <si>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</si>
  <si>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</si>
  <si>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</si>
  <si>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</si>
  <si>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</si>
  <si>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</si>
  <si>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</si>
  <si>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</si>
  <si>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</si>
  <si>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</si>
  <si>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</si>
  <si>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</si>
  <si>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</si>
  <si>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</si>
  <si>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</si>
  <si>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</si>
  <si>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</si>
  <si>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</si>
  <si>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</si>
  <si>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</si>
  <si>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</si>
  <si>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</si>
  <si>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</si>
  <si>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</si>
  <si>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</si>
  <si>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</si>
  <si>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</si>
  <si>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</si>
  <si>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</si>
  <si>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</si>
  <si>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</si>
  <si>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</si>
  <si>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</si>
  <si>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</si>
  <si>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</si>
  <si>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</si>
  <si>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</si>
  <si>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</si>
  <si>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</si>
  <si>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</si>
  <si>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</si>
  <si>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</si>
  <si>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</si>
  <si>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</si>
  <si>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</si>
  <si>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</si>
  <si>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</si>
  <si>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</si>
  <si>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</si>
  <si>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</si>
  <si>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</si>
  <si>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</si>
  <si>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</si>
  <si>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</si>
  <si>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</si>
  <si>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</si>
  <si>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</si>
  <si>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</si>
  <si>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</si>
  <si>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</si>
  <si>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</si>
  <si>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</si>
  <si>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</si>
  <si>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</si>
  <si>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</si>
  <si>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</si>
  <si>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</si>
  <si>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</si>
  <si>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</si>
  <si>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</si>
  <si>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</si>
  <si>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</si>
  <si>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</si>
  <si>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</si>
  <si>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</si>
  <si>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</si>
  <si>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</si>
  <si>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</si>
  <si>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</si>
  <si>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</si>
  <si>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</si>
  <si>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</si>
  <si>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</si>
  <si>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</si>
  <si>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</si>
  <si>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</si>
  <si>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</si>
  <si>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</si>
  <si>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</si>
  <si>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</si>
  <si>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</si>
  <si>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</si>
  <si>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</si>
  <si>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</si>
  <si>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</si>
  <si>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</si>
  <si>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</si>
  <si>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</si>
  <si>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</si>
  <si>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</si>
  <si>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</si>
  <si>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</si>
  <si>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</si>
  <si>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</si>
  <si>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</si>
  <si>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</si>
  <si>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</si>
  <si>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</si>
  <si>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</si>
  <si>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</si>
  <si>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</si>
  <si>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</si>
  <si>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</si>
  <si>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</si>
  <si>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</si>
  <si>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</si>
  <si>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</si>
  <si>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</si>
  <si>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</si>
  <si>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</si>
  <si>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</si>
  <si>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</si>
  <si>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</si>
  <si>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</si>
  <si>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</si>
  <si>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</si>
  <si>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</si>
  <si>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</si>
  <si>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</si>
  <si>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</si>
  <si>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</si>
  <si>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</si>
  <si>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</si>
  <si>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</si>
  <si>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</si>
  <si>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</si>
  <si>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</si>
  <si>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</si>
  <si>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</si>
  <si>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</si>
  <si>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</si>
  <si>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</si>
  <si>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</si>
  <si>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</si>
  <si>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</si>
  <si>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</si>
  <si>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</si>
  <si>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</si>
  <si>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</si>
  <si>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</si>
  <si>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</si>
  <si>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</si>
  <si>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</si>
  <si>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</si>
  <si>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</si>
  <si>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</si>
  <si>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</si>
  <si>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</si>
  <si>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</si>
  <si>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</si>
  <si>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</si>
  <si>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</si>
  <si>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</si>
  <si>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</si>
  <si>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</si>
  <si>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</si>
  <si>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</si>
  <si>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</si>
  <si>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</si>
  <si>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</si>
  <si>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</si>
  <si>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</si>
  <si>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</si>
  <si>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</si>
  <si>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</si>
  <si>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</si>
  <si>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</si>
  <si>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</si>
  <si>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</si>
  <si>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</si>
  <si>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</si>
  <si>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</si>
  <si>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</si>
  <si>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</si>
  <si>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</si>
  <si>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</si>
  <si>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</si>
  <si>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</si>
  <si>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</si>
  <si>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</si>
  <si>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</si>
  <si>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</si>
  <si>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</si>
  <si>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</si>
  <si>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</si>
  <si>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</si>
  <si>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</si>
  <si>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</si>
  <si>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</si>
  <si>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</si>
  <si>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</si>
  <si>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</si>
  <si>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</si>
  <si>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</si>
  <si>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</si>
  <si>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</si>
  <si>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</si>
  <si>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</si>
  <si>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</si>
  <si>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</si>
  <si>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</si>
  <si>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</si>
  <si>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</si>
  <si>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</si>
  <si>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</si>
  <si>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</si>
  <si>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</si>
  <si>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</si>
  <si>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</si>
  <si>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</si>
  <si>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</si>
  <si>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</si>
  <si>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</si>
  <si>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</si>
  <si>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</si>
  <si>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</si>
  <si>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</si>
  <si>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</si>
  <si>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</si>
  <si>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</si>
  <si>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</si>
  <si>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</si>
  <si>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</si>
  <si>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</si>
  <si>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</si>
  <si>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</si>
  <si>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</si>
  <si>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</si>
  <si>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</si>
  <si>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</si>
  <si>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</si>
  <si>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</si>
  <si>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</si>
  <si>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</si>
  <si>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</si>
  <si>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</si>
  <si>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</si>
  <si>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</si>
  <si>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</si>
  <si>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</si>
  <si>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</si>
  <si>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</si>
  <si>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</si>
  <si>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</si>
  <si>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</si>
  <si>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</si>
  <si>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</si>
  <si>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</si>
  <si>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</si>
  <si>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</si>
  <si>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</si>
  <si>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</si>
  <si>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</si>
  <si>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</si>
  <si>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</si>
  <si>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</si>
  <si>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</si>
  <si>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</si>
  <si>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</si>
  <si>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</si>
  <si>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</si>
  <si>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</si>
  <si>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</si>
  <si>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</si>
  <si>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</si>
  <si>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</si>
  <si>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</si>
  <si>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</si>
  <si>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</si>
  <si>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</si>
  <si>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</si>
  <si>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</si>
  <si>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</si>
  <si>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</si>
  <si>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</si>
  <si>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</si>
  <si>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</si>
  <si>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</si>
  <si>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</si>
  <si>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</si>
  <si>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</si>
  <si>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</si>
  <si>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</si>
  <si>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</si>
  <si>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</si>
  <si>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</si>
  <si>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</si>
  <si>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</si>
  <si>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</si>
  <si>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</si>
  <si>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</si>
  <si>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</si>
  <si>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</si>
  <si>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</si>
  <si>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</si>
  <si>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</si>
  <si>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</si>
  <si>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</si>
  <si>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</si>
  <si>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</si>
  <si>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</si>
  <si>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</si>
  <si>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</si>
  <si>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</si>
  <si>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</si>
  <si>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</si>
  <si>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</si>
  <si>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</si>
  <si>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</si>
  <si>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</si>
  <si>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</si>
  <si>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</si>
  <si>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</si>
  <si>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</si>
  <si>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</si>
  <si>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</si>
  <si>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</si>
  <si>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</si>
  <si>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</si>
  <si>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</si>
  <si>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</si>
  <si>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</si>
  <si>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</si>
  <si>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</si>
  <si>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</si>
  <si>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</si>
  <si>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</si>
  <si>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</si>
  <si>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</si>
  <si>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</si>
  <si>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</si>
  <si>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</si>
  <si>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</si>
  <si>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</si>
  <si>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</si>
  <si>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</si>
  <si>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</si>
  <si>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</si>
  <si>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</si>
  <si>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</si>
  <si>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</si>
  <si>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</si>
  <si>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</si>
  <si>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</si>
  <si>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</si>
  <si>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</si>
  <si>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</si>
  <si>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</si>
  <si>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</si>
  <si>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</si>
  <si>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</si>
  <si>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</si>
  <si>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</si>
  <si>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</si>
  <si>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</si>
  <si>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</si>
  <si>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</si>
  <si>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</si>
  <si>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</si>
  <si>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</si>
  <si>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</si>
  <si>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</si>
  <si>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</si>
  <si>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</si>
  <si>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</si>
  <si>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</si>
  <si>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</si>
  <si>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</si>
  <si>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</si>
  <si>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</si>
  <si>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</si>
  <si>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</si>
  <si>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</si>
  <si>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</si>
  <si>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</si>
  <si>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</si>
  <si>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</si>
  <si>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</si>
  <si>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</si>
  <si>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</si>
  <si>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</si>
  <si>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</si>
  <si>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</si>
  <si>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</si>
  <si>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</si>
  <si>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</si>
  <si>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</si>
  <si>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</si>
  <si>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</si>
  <si>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</si>
  <si>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</si>
  <si>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</si>
  <si>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</si>
  <si>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</si>
  <si>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</si>
  <si>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</si>
  <si>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</si>
  <si>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</si>
  <si>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</si>
  <si>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</si>
  <si>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</si>
  <si>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</si>
  <si>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</si>
  <si>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</si>
  <si>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</si>
  <si>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</si>
  <si>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</si>
  <si>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</si>
  <si>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</si>
  <si>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</si>
  <si>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</si>
  <si>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</si>
  <si>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</si>
  <si>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</si>
  <si>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</si>
  <si>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</si>
  <si>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</si>
  <si>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</si>
  <si>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</si>
  <si>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</si>
  <si>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</si>
  <si>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</si>
  <si>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</si>
  <si>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</si>
  <si>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</si>
  <si>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</si>
  <si>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</si>
  <si>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</si>
  <si>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</si>
  <si>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</si>
  <si>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</si>
  <si>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</si>
  <si>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</si>
  <si>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</si>
  <si>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</si>
  <si>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</si>
  <si>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</si>
  <si>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</si>
  <si>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</si>
  <si>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</si>
  <si>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</si>
  <si>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</si>
  <si>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</si>
  <si>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</si>
  <si>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</si>
  <si>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</si>
  <si>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</si>
  <si>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</si>
  <si>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</si>
  <si>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</si>
  <si>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</si>
  <si>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</si>
  <si>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</si>
  <si>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</si>
  <si>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</si>
  <si>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</si>
  <si>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</si>
  <si>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</si>
  <si>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</si>
  <si>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</si>
  <si>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</si>
  <si>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</si>
  <si>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</si>
  <si>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</si>
  <si>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</si>
  <si>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</si>
  <si>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</si>
  <si>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</si>
  <si>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</si>
  <si>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</si>
  <si>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</si>
  <si>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</si>
  <si>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</si>
  <si>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</si>
  <si>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</si>
  <si>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</si>
  <si>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</si>
  <si>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</si>
  <si>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</si>
  <si>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</si>
  <si>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</si>
  <si>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</si>
  <si>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</si>
  <si>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</si>
  <si>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</si>
  <si>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</si>
  <si>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</si>
  <si>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</si>
  <si>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</si>
  <si>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</si>
  <si>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</si>
  <si>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</si>
  <si>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</si>
  <si>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</si>
  <si>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</si>
  <si>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</si>
  <si>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</si>
  <si>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</si>
  <si>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</si>
  <si>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</si>
  <si>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</si>
  <si>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</si>
  <si>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</si>
  <si>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</si>
  <si>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</si>
  <si>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</si>
  <si>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</si>
  <si>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</si>
  <si>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</si>
  <si>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</si>
  <si>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</si>
  <si>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</si>
  <si>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</si>
  <si>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</si>
  <si>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</si>
  <si>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</si>
  <si>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</si>
  <si>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</si>
  <si>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</si>
  <si>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</si>
  <si>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</si>
  <si>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</si>
  <si>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</si>
  <si>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</si>
  <si>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</si>
  <si>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</si>
  <si>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</si>
  <si>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</si>
  <si>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</si>
  <si>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</si>
  <si>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</si>
  <si>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</si>
  <si>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</si>
  <si>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</si>
  <si>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</si>
  <si>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</si>
  <si>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</si>
  <si>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</si>
  <si>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</si>
  <si>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</si>
  <si>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</si>
  <si>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</si>
  <si>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</si>
  <si>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</si>
  <si>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</si>
  <si>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</si>
  <si>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</si>
  <si>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</si>
  <si>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</si>
  <si>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</si>
  <si>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</si>
  <si>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</si>
  <si>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</si>
  <si>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</si>
  <si>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</si>
  <si>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</si>
  <si>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</si>
  <si>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</si>
  <si>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</si>
  <si>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</si>
  <si>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</si>
  <si>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</si>
  <si>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</si>
  <si>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</si>
  <si>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</si>
  <si>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</si>
  <si>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</si>
  <si>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</si>
  <si>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</si>
  <si>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</si>
  <si>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</si>
  <si>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</si>
  <si>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</si>
  <si>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</si>
  <si>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</si>
  <si>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</si>
  <si>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</si>
  <si>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</si>
  <si>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</si>
  <si>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</si>
  <si>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</si>
  <si>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</si>
  <si>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</si>
  <si>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</si>
  <si>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</si>
  <si>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</si>
  <si>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</si>
  <si>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</si>
  <si>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</si>
  <si>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</si>
  <si>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</si>
  <si>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</si>
  <si>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</si>
  <si>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</si>
  <si>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</si>
  <si>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</si>
  <si>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</si>
  <si>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</si>
  <si>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</si>
  <si>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</si>
  <si>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</si>
  <si>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</si>
  <si>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</si>
  <si>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</si>
  <si>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</si>
  <si>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</si>
  <si>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</si>
  <si>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</si>
  <si>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</si>
  <si>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</si>
  <si>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</si>
  <si>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</si>
  <si>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</si>
  <si>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</si>
  <si>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</si>
  <si>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</si>
  <si>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</si>
  <si>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</si>
  <si>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</si>
  <si>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</si>
  <si>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</si>
  <si>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</si>
  <si>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</si>
  <si>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</si>
  <si>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</si>
  <si>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</si>
  <si>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</si>
  <si>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</si>
  <si>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</si>
  <si>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</si>
  <si>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</si>
  <si>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</si>
  <si>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</si>
  <si>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</si>
  <si>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</si>
  <si>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</si>
  <si>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</si>
  <si>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</si>
  <si>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</si>
  <si>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</si>
  <si>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</si>
  <si>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</si>
  <si>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</si>
  <si>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</si>
  <si>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</si>
  <si>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</si>
  <si>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</si>
  <si>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</si>
  <si>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</si>
  <si>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</si>
  <si>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</si>
  <si>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</si>
  <si>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</si>
  <si>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</si>
  <si>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</si>
  <si>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</si>
  <si>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</si>
  <si>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</si>
  <si>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</si>
  <si>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</si>
  <si>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</si>
  <si>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</si>
  <si>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</si>
  <si>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</si>
  <si>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</si>
  <si>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</si>
  <si>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</si>
  <si>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</si>
  <si>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</si>
  <si>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</si>
  <si>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</si>
  <si>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</si>
  <si>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</si>
  <si>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</si>
  <si>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</si>
  <si>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</si>
  <si>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</si>
  <si>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</si>
  <si>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</si>
  <si>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</si>
  <si>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</si>
  <si>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</si>
  <si>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</si>
  <si>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</si>
  <si>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</si>
  <si>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</si>
  <si>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</si>
  <si>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</si>
  <si>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</si>
  <si>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</si>
  <si>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</si>
  <si>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</si>
  <si>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</si>
  <si>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</si>
  <si>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</si>
  <si>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</si>
  <si>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</si>
  <si>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</si>
  <si>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</si>
  <si>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</si>
  <si>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</si>
  <si>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</si>
  <si>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</si>
  <si>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</si>
  <si>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</si>
  <si>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</si>
  <si>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</si>
  <si>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</si>
  <si>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</si>
  <si>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</si>
  <si>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</si>
  <si>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</si>
  <si>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</si>
  <si>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</si>
  <si>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</si>
  <si>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</si>
  <si>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</si>
  <si>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</si>
  <si>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</si>
  <si>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</si>
  <si>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</si>
  <si>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</si>
  <si>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</si>
  <si>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</si>
  <si>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</si>
  <si>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</si>
  <si>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</si>
  <si>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</si>
  <si>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</si>
  <si>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</si>
  <si>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</si>
  <si>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</si>
  <si>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</si>
  <si>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</si>
  <si>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</si>
  <si>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</si>
  <si>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</si>
  <si>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</si>
  <si>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</si>
  <si>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</si>
  <si>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</si>
  <si>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</si>
  <si>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</si>
  <si>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</si>
  <si>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</si>
  <si>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</si>
  <si>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</si>
  <si>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</si>
  <si>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</si>
  <si>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</si>
  <si>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</si>
  <si>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</si>
  <si>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</si>
  <si>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</si>
  <si>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</si>
  <si>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</si>
  <si>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</si>
  <si>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</si>
  <si>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</si>
  <si>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</si>
  <si>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</si>
  <si>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</si>
  <si>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</si>
  <si>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</si>
  <si>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</si>
  <si>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</si>
  <si>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</si>
  <si>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</si>
  <si>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</si>
  <si>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</si>
  <si>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</si>
  <si>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</si>
  <si>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</si>
  <si>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</si>
  <si>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</si>
  <si>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</si>
  <si>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</si>
  <si>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</si>
  <si>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</si>
  <si>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</si>
  <si>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</si>
  <si>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</si>
  <si>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</si>
  <si>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</si>
  <si>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</si>
  <si>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</si>
  <si>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</si>
  <si>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</si>
  <si>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</si>
  <si>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</si>
  <si>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</si>
  <si>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</si>
  <si>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</si>
  <si>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</si>
  <si>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</si>
  <si>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</si>
  <si>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</si>
  <si>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</si>
  <si>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</si>
  <si>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</si>
  <si>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</si>
  <si>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</si>
  <si>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</si>
  <si>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</si>
  <si>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</si>
  <si>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</si>
  <si>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</si>
  <si>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</si>
  <si>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</si>
  <si>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</si>
  <si>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</si>
  <si>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</si>
  <si>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</si>
  <si>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</si>
  <si>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</si>
  <si>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</si>
  <si>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</si>
  <si>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</si>
  <si>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</si>
  <si>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</si>
  <si>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</si>
  <si>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</si>
  <si>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</si>
  <si>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</si>
  <si>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</si>
  <si>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</si>
  <si>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</si>
  <si>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</si>
  <si>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</si>
  <si>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</si>
  <si>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</si>
  <si>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</si>
  <si>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</si>
  <si>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</si>
  <si>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</si>
  <si>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</si>
  <si>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</si>
  <si>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</si>
  <si>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</si>
  <si>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</si>
  <si>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</si>
  <si>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</si>
  <si>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</si>
  <si>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</si>
  <si>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</si>
  <si>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</si>
  <si>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</si>
  <si>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</si>
  <si>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</si>
  <si>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</si>
  <si>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</si>
  <si>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</si>
  <si>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</si>
  <si>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</si>
  <si>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</si>
  <si>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</si>
  <si>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</si>
  <si>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</si>
  <si>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</si>
  <si>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</si>
  <si>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</si>
  <si>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</si>
  <si>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</si>
  <si>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</si>
  <si>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</si>
  <si>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</si>
  <si>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</si>
  <si>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</si>
  <si>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</si>
  <si>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</si>
  <si>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</si>
  <si>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</si>
  <si>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</si>
  <si>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</si>
  <si>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</si>
  <si>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</si>
  <si>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</si>
  <si>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</si>
  <si>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</si>
  <si>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</si>
  <si>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</si>
  <si>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</si>
  <si>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</si>
  <si>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</si>
  <si>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</si>
  <si>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</si>
  <si>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</si>
  <si>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</si>
  <si>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</si>
  <si>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</si>
  <si>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</si>
  <si>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</si>
  <si>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</si>
  <si>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</si>
  <si>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</si>
  <si>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</si>
  <si>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</si>
  <si>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</si>
  <si>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</si>
  <si>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</si>
  <si>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</si>
  <si>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</si>
  <si>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</si>
  <si>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</si>
  <si>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</si>
  <si>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</si>
  <si>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</si>
  <si>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</si>
  <si>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</si>
  <si>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</si>
  <si>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</si>
  <si>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</si>
  <si>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</si>
  <si>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</si>
  <si>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</si>
  <si>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</si>
  <si>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</si>
  <si>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</si>
  <si>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</si>
  <si>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</si>
  <si>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</si>
  <si>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</si>
  <si>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</si>
  <si>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</si>
  <si>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</si>
  <si>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</si>
  <si>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</si>
  <si>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</si>
  <si>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</si>
  <si>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</si>
  <si>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</si>
  <si>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</si>
  <si>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</si>
  <si>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</si>
  <si>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</si>
  <si>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</si>
  <si>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</si>
  <si>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</si>
  <si>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</si>
  <si>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</si>
  <si>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</si>
  <si>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</si>
  <si>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</si>
  <si>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</si>
  <si>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</si>
  <si>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</si>
  <si>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</si>
  <si>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</si>
  <si>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</si>
  <si>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</si>
  <si>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</si>
  <si>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</si>
  <si>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</si>
  <si>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</si>
  <si>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</si>
  <si>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</si>
  <si>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</si>
  <si>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</si>
  <si>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</si>
  <si>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</si>
  <si>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</si>
  <si>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</si>
  <si>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</si>
  <si>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</si>
  <si>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</si>
  <si>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</si>
  <si>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</si>
  <si>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</si>
  <si>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</si>
  <si>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</si>
  <si>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</si>
  <si>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</si>
  <si>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</si>
  <si>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</si>
  <si>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</si>
  <si>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</si>
  <si>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</si>
  <si>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</si>
  <si>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</si>
  <si>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</si>
  <si>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</si>
  <si>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</si>
  <si>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</si>
  <si>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</si>
  <si>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</si>
  <si>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</si>
  <si>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</si>
  <si>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</si>
  <si>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</si>
  <si>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</si>
  <si>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</si>
  <si>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</si>
  <si>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</si>
  <si>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</si>
  <si>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</si>
  <si>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</si>
  <si>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</si>
  <si>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</si>
  <si>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</si>
  <si>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</si>
  <si>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</si>
  <si>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</si>
  <si>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</si>
  <si>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</si>
  <si>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</si>
  <si>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</si>
  <si>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</si>
  <si>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</si>
  <si>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</si>
  <si>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</si>
  <si>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</si>
  <si>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</si>
  <si>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</si>
  <si>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</si>
  <si>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</si>
  <si>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</si>
  <si>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</si>
  <si>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</si>
  <si>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</si>
  <si>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</si>
  <si>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</si>
  <si>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</si>
  <si>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</si>
  <si>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</si>
  <si>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</si>
  <si>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</si>
  <si>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</si>
  <si>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</si>
  <si>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</si>
  <si>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</si>
  <si>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</si>
  <si>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</si>
  <si>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</si>
  <si>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</si>
  <si>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</si>
  <si>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</si>
  <si>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</si>
  <si>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</si>
  <si>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</si>
  <si>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</si>
  <si>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</si>
  <si>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</si>
  <si>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</si>
  <si>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</si>
  <si>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</si>
  <si>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</si>
  <si>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</si>
  <si>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</si>
  <si>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</si>
  <si>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</si>
  <si>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</si>
  <si>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</si>
  <si>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</si>
  <si>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</si>
  <si>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</si>
  <si>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</si>
  <si>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</si>
  <si>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</si>
  <si>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</si>
  <si>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</si>
  <si>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</si>
  <si>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</si>
  <si>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</si>
  <si>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</si>
  <si>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</si>
  <si>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</si>
  <si>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</si>
  <si>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</si>
  <si>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</si>
  <si>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</si>
  <si>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</si>
  <si>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</si>
  <si>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</si>
  <si>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</si>
  <si>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</si>
  <si>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</si>
  <si>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</si>
  <si>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</si>
  <si>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</si>
  <si>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</si>
  <si>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</si>
  <si>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</si>
  <si>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</si>
  <si>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</si>
  <si>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</si>
  <si>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</si>
  <si>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</si>
  <si>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</si>
  <si>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</si>
  <si>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</si>
  <si>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</si>
  <si>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</si>
  <si>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</si>
  <si>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</si>
  <si>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</si>
  <si>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</si>
  <si>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</si>
  <si>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</si>
  <si>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</si>
  <si>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</si>
  <si>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</si>
  <si>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</si>
  <si>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</si>
  <si>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</si>
  <si>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</si>
  <si>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</si>
  <si>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</si>
  <si>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</si>
  <si>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</si>
  <si>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</si>
  <si>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</si>
  <si>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</si>
  <si>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</si>
  <si>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</si>
  <si>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</si>
  <si>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</si>
  <si>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</si>
  <si>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</si>
  <si>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</si>
  <si>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</si>
  <si>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</si>
  <si>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</si>
  <si>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</si>
  <si>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</si>
  <si>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</si>
  <si>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</si>
  <si>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</si>
  <si>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</si>
  <si>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</si>
  <si>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</si>
  <si>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</si>
  <si>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</si>
  <si>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</si>
  <si>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</si>
  <si>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</si>
  <si>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</si>
  <si>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</si>
  <si>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</si>
  <si>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</si>
  <si>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</si>
  <si>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</si>
  <si>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</si>
  <si>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</si>
  <si>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</si>
  <si>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</si>
  <si>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</si>
  <si>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</si>
  <si>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</si>
  <si>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</si>
  <si>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</si>
  <si>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</si>
  <si>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</si>
  <si>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</si>
  <si>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</si>
  <si>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</si>
  <si>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</si>
  <si>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</si>
  <si>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</si>
  <si>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</si>
  <si>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</si>
  <si>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</si>
  <si>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</si>
  <si>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</si>
  <si>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</si>
  <si>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</si>
  <si>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</si>
  <si>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</si>
  <si>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</si>
  <si>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</si>
  <si>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</si>
  <si>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</si>
  <si>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</si>
  <si>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</si>
  <si>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</si>
  <si>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</si>
  <si>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</si>
  <si>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</si>
  <si>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</si>
  <si>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</si>
  <si>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</si>
  <si>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</si>
  <si>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</si>
  <si>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</si>
  <si>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</si>
  <si>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</si>
  <si>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</si>
  <si>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</si>
  <si>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</si>
  <si>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</si>
  <si>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</si>
  <si>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</si>
  <si>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</si>
  <si>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</si>
  <si>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</si>
  <si>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</si>
  <si>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</si>
  <si>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</si>
  <si>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</si>
  <si>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</si>
  <si>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</si>
  <si>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</si>
  <si>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</si>
  <si>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</si>
  <si>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</si>
  <si>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</si>
  <si>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</si>
  <si>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</si>
  <si>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</si>
  <si>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</si>
  <si>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</si>
  <si>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</si>
  <si>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</si>
  <si>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</si>
  <si>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</si>
  <si>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</si>
  <si>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</si>
  <si>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</si>
  <si>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</si>
  <si>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</si>
  <si>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</si>
  <si>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</si>
  <si>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</si>
  <si>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</si>
  <si>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</si>
  <si>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</si>
  <si>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</si>
  <si>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</si>
  <si>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</si>
  <si>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</si>
  <si>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</si>
  <si>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</si>
  <si>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</si>
  <si>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</si>
  <si>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</si>
  <si>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</si>
  <si>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</si>
  <si>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</si>
  <si>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</si>
  <si>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</si>
  <si>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</si>
  <si>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</si>
  <si>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</si>
  <si>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</si>
  <si>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</si>
  <si>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</si>
  <si>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</si>
  <si>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</si>
  <si>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</si>
  <si>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</si>
  <si>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</si>
  <si>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</si>
  <si>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</si>
  <si>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</si>
  <si>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</si>
  <si>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</si>
  <si>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</si>
  <si>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</si>
  <si>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</si>
  <si>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</si>
  <si>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</si>
  <si>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</si>
  <si>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</si>
  <si>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</si>
  <si>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</si>
  <si>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</si>
  <si>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</si>
  <si>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</si>
  <si>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</si>
  <si>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</si>
  <si>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</si>
  <si>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</si>
  <si>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</si>
  <si>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</si>
  <si>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</si>
  <si>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</si>
  <si>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</si>
  <si>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</si>
  <si>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</si>
  <si>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</si>
  <si>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</si>
  <si>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</si>
  <si>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</si>
  <si>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</si>
  <si>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</si>
  <si>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</si>
  <si>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</si>
  <si>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</si>
  <si>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</si>
  <si>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</si>
  <si>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</si>
  <si>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</si>
  <si>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</si>
  <si>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</si>
  <si>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</si>
  <si>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</si>
  <si>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</si>
  <si>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</si>
  <si>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</si>
  <si>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</si>
  <si>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</si>
  <si>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</si>
  <si>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</si>
  <si>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</si>
  <si>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</si>
  <si>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</si>
  <si>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</si>
  <si>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</si>
  <si>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</si>
  <si>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</si>
  <si>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</si>
  <si>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</si>
  <si>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</si>
  <si>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</si>
  <si>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</si>
  <si>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</si>
  <si>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</si>
  <si>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</si>
  <si>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</si>
  <si>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</si>
  <si>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</si>
  <si>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</si>
  <si>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</si>
  <si>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</si>
  <si>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</si>
  <si>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</si>
  <si>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</si>
  <si>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</si>
  <si>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</si>
  <si>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</si>
  <si>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</si>
  <si>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</si>
  <si>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</si>
  <si>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</si>
  <si>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</si>
  <si>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</si>
  <si>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</si>
  <si>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</si>
  <si>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</si>
  <si>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</si>
  <si>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</si>
  <si>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</si>
  <si>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</si>
  <si>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</si>
  <si>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</si>
  <si>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</si>
  <si>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</si>
  <si>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</si>
  <si>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</si>
  <si>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</si>
  <si>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</si>
  <si>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</si>
  <si>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</si>
  <si>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</si>
  <si>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</si>
  <si>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</si>
  <si>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</si>
  <si>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</si>
  <si>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</si>
  <si>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</si>
  <si>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</si>
  <si>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</si>
  <si>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</si>
  <si>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</si>
  <si>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</si>
  <si>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</si>
  <si>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</si>
  <si>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</si>
  <si>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</si>
  <si>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</si>
  <si>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</si>
  <si>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</si>
  <si>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</si>
  <si>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</si>
  <si>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</si>
  <si>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</si>
  <si>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</si>
  <si>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</si>
  <si>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</si>
  <si>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</si>
  <si>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</si>
  <si>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</si>
  <si>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</si>
  <si>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</si>
  <si>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</si>
  <si>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</si>
  <si>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</si>
  <si>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</si>
  <si>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</si>
  <si>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</si>
  <si>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</si>
  <si>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</si>
  <si>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</si>
  <si>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</si>
  <si>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</si>
  <si>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</si>
  <si>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</si>
  <si>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</si>
  <si>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</si>
  <si>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</si>
  <si>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</si>
  <si>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</si>
  <si>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</si>
  <si>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</si>
  <si>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</si>
  <si>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</si>
  <si>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</si>
  <si>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</si>
  <si>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</si>
  <si>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</si>
  <si>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</si>
  <si>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</si>
  <si>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</si>
  <si>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</si>
  <si>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</si>
  <si>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</si>
  <si>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</si>
  <si>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</si>
  <si>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</si>
  <si>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</si>
  <si>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</si>
  <si>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</si>
  <si>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</si>
  <si>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</si>
  <si>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</si>
  <si>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</si>
  <si>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</si>
  <si>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</si>
  <si>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</si>
  <si>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</si>
  <si>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</si>
  <si>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</si>
  <si>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</si>
  <si>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</si>
  <si>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</si>
  <si>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</si>
  <si>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</si>
  <si>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</si>
  <si>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</si>
  <si>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</si>
  <si>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</si>
  <si>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</si>
  <si>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</si>
  <si>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</si>
  <si>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</si>
  <si>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</si>
  <si>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</si>
  <si>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</si>
  <si>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</si>
  <si>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</si>
  <si>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</si>
  <si>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</si>
  <si>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</si>
  <si>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</si>
  <si>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</si>
  <si>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</si>
  <si>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</si>
  <si>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</si>
  <si>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</si>
  <si>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</si>
  <si>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</si>
  <si>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</si>
  <si>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</si>
  <si>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</si>
  <si>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</si>
  <si>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</si>
  <si>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</si>
  <si>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</si>
  <si>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</si>
  <si>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</si>
  <si>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</si>
  <si>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</si>
  <si>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</si>
  <si>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</si>
  <si>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</si>
  <si>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</si>
  <si>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</si>
  <si>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</si>
  <si>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</si>
  <si>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</si>
  <si>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</si>
  <si>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</si>
  <si>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</si>
  <si>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</si>
  <si>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</si>
  <si>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</si>
  <si>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</si>
  <si>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</si>
  <si>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</si>
  <si>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</si>
  <si>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</si>
  <si>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</si>
  <si>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</si>
  <si>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</si>
  <si>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</si>
  <si>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</si>
  <si>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</si>
  <si>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</si>
  <si>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</si>
  <si>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</si>
  <si>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</si>
  <si>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</si>
  <si>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</si>
  <si>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</si>
  <si>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</si>
  <si>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</si>
  <si>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</si>
  <si>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</si>
  <si>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</si>
  <si>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</si>
  <si>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</si>
  <si>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</si>
  <si>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</si>
  <si>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</si>
  <si>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</si>
  <si>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</si>
  <si>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</si>
  <si>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</si>
  <si>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</si>
  <si>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</si>
  <si>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</si>
  <si>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</si>
  <si>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</si>
  <si>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</si>
  <si>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</si>
  <si>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</si>
  <si>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</si>
  <si>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</si>
  <si>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</si>
  <si>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</si>
  <si>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</si>
  <si>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</si>
  <si>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</si>
  <si>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</si>
  <si>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</si>
  <si>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</si>
  <si>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</si>
  <si>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</si>
  <si>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</si>
  <si>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</si>
  <si>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</si>
  <si>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</si>
  <si>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</si>
  <si>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</si>
  <si>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</si>
  <si>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</si>
  <si>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</si>
  <si>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</si>
  <si>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</si>
  <si>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</si>
  <si>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</si>
  <si>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</si>
  <si>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</si>
  <si>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</si>
  <si>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</si>
  <si>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</si>
  <si>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</si>
  <si>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</si>
  <si>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</si>
  <si>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</si>
  <si>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</si>
  <si>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</si>
  <si>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</si>
  <si>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</si>
  <si>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</si>
  <si>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</si>
  <si>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</si>
  <si>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</si>
  <si>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</si>
  <si>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</si>
  <si>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</si>
  <si>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</si>
  <si>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</si>
  <si>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</si>
  <si>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</si>
  <si>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</si>
  <si>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</si>
  <si>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</si>
  <si>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</si>
  <si>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</si>
  <si>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</si>
  <si>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</si>
  <si>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</si>
  <si>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</si>
  <si>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</si>
  <si>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</si>
  <si>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</si>
  <si>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</si>
  <si>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</si>
  <si>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</si>
  <si>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</si>
  <si>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</si>
  <si>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</si>
  <si>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</si>
  <si>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</si>
  <si>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</si>
  <si>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</si>
  <si>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</si>
  <si>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</si>
  <si>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</si>
  <si>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</si>
  <si>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</si>
  <si>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</si>
  <si>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</si>
  <si>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</si>
  <si>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</si>
  <si>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</si>
  <si>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</si>
  <si>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</si>
  <si>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</si>
  <si>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</si>
  <si>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</si>
  <si>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</si>
  <si>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</si>
  <si>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</si>
  <si>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</si>
  <si>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</si>
  <si>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</si>
  <si>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</si>
  <si>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</si>
  <si>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</si>
  <si>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</si>
  <si>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</si>
  <si>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</si>
  <si>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</si>
  <si>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</si>
  <si>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</si>
  <si>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</si>
  <si>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</si>
  <si>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</si>
  <si>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</si>
  <si>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</si>
  <si>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</si>
  <si>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</si>
  <si>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</si>
  <si>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</si>
  <si>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</si>
  <si>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</si>
  <si>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</si>
  <si>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</si>
  <si>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</si>
  <si>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</si>
  <si>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</si>
  <si>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</si>
  <si>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</si>
  <si>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</si>
  <si>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</si>
  <si>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</si>
  <si>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</si>
  <si>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</si>
  <si>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</si>
  <si>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</si>
  <si>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</si>
  <si>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</si>
  <si>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</si>
  <si>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</si>
  <si>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</si>
  <si>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</si>
  <si>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</si>
  <si>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</si>
  <si>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</si>
  <si>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</si>
  <si>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</si>
  <si>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</si>
  <si>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</si>
  <si>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</si>
  <si>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</si>
  <si>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</si>
  <si>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</si>
  <si>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</si>
  <si>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</si>
  <si>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</si>
  <si>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</si>
  <si>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</si>
  <si>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</si>
  <si>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</si>
  <si>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</si>
  <si>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</si>
  <si>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</si>
  <si>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</si>
  <si>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</si>
  <si>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</si>
  <si>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</si>
  <si>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</si>
  <si>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</si>
  <si>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</si>
  <si>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</si>
  <si>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</si>
  <si>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</si>
  <si>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</si>
  <si>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</si>
  <si>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</si>
  <si>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</si>
  <si>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</si>
  <si>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</si>
  <si>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</si>
  <si>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</si>
  <si>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</si>
  <si>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</si>
  <si>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</si>
  <si>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</si>
  <si>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</si>
  <si>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</si>
  <si>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</si>
  <si>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</si>
  <si>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</si>
  <si>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</si>
  <si>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</si>
  <si>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</si>
  <si>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</si>
  <si>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</si>
  <si>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</si>
  <si>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</si>
  <si>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</si>
  <si>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</si>
  <si>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</si>
  <si>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</si>
  <si>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</si>
  <si>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</si>
  <si>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</si>
  <si>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</si>
  <si>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</si>
  <si>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</si>
  <si>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</si>
  <si>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</si>
  <si>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</si>
  <si>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</si>
  <si>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</si>
  <si>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</si>
  <si>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</si>
  <si>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</si>
  <si>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</si>
  <si>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</si>
  <si>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</si>
  <si>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</si>
  <si>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</si>
  <si>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</si>
  <si>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</si>
  <si>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</si>
  <si>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</si>
  <si>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</si>
  <si>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</si>
  <si>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</si>
  <si>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</si>
  <si>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</si>
  <si>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</si>
  <si>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</si>
  <si>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</si>
  <si>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</si>
  <si>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</si>
  <si>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</si>
  <si>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</si>
  <si>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</si>
  <si>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</si>
  <si>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</si>
  <si>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</si>
  <si>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</si>
  <si>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</si>
  <si>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</si>
  <si>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</si>
  <si>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</si>
  <si>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</si>
  <si>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</si>
  <si>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</si>
  <si>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</si>
  <si>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</si>
  <si>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</si>
  <si>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</si>
  <si>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</si>
  <si>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</si>
  <si>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</si>
  <si>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</si>
  <si>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</si>
  <si>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</si>
  <si>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</si>
  <si>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</si>
  <si>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</si>
  <si>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</si>
  <si>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</si>
  <si>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</si>
  <si>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</si>
  <si>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</si>
  <si>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</si>
  <si>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</si>
  <si>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</si>
  <si>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</si>
  <si>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</si>
  <si>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</si>
  <si>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</si>
  <si>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</si>
  <si>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</si>
  <si>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</si>
  <si>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</si>
  <si>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</si>
  <si>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</si>
  <si>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</si>
  <si>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</si>
  <si>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</si>
  <si>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</si>
  <si>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</si>
  <si>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</si>
  <si>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</si>
  <si>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</si>
  <si>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</si>
  <si>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</si>
  <si>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</si>
  <si>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</si>
  <si>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</si>
  <si>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</si>
  <si>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</si>
  <si>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</si>
  <si>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</si>
  <si>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</si>
  <si>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</si>
  <si>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</si>
  <si>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</si>
  <si>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</si>
  <si>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</si>
  <si>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</si>
  <si>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</si>
  <si>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</si>
  <si>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</si>
  <si>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</si>
  <si>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</si>
  <si>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</si>
  <si>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</si>
  <si>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</si>
  <si>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</si>
  <si>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</si>
  <si>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</si>
  <si>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</si>
  <si>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</si>
  <si>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</si>
  <si>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</si>
  <si>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</si>
  <si>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</si>
  <si>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</si>
  <si>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</si>
  <si>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</si>
  <si>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</si>
  <si>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</si>
  <si>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</si>
  <si>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</si>
  <si>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</si>
  <si>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</si>
  <si>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</si>
  <si>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</si>
  <si>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</si>
  <si>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</si>
  <si>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</si>
  <si>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</si>
  <si>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</si>
  <si>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</si>
  <si>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</si>
  <si>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</si>
  <si>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</si>
  <si>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</si>
  <si>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</si>
  <si>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</si>
  <si>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</si>
  <si>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</si>
  <si>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</si>
  <si>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</si>
  <si>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</si>
  <si>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</si>
  <si>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</si>
  <si>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</si>
  <si>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</si>
  <si>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</si>
  <si>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</si>
  <si>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</si>
  <si>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</si>
  <si>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</si>
  <si>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</si>
  <si>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</si>
  <si>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</si>
  <si>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</si>
  <si>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</si>
  <si>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</si>
  <si>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</si>
  <si>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</si>
  <si>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</si>
  <si>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</si>
  <si>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</si>
  <si>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</si>
  <si>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</si>
  <si>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</si>
  <si>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</si>
  <si>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</si>
  <si>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</si>
  <si>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</si>
  <si>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</si>
  <si>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</si>
  <si>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</si>
  <si>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</si>
  <si>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</si>
  <si>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</si>
  <si>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</si>
  <si>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</si>
  <si>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</si>
  <si>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</si>
  <si>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</si>
  <si>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</si>
  <si>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</si>
  <si>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</si>
  <si>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</si>
  <si>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</si>
  <si>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</si>
  <si>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</si>
  <si>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</si>
  <si>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</si>
  <si>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</si>
  <si>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</si>
  <si>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</si>
  <si>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</si>
  <si>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</si>
  <si>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</si>
  <si>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</si>
  <si>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</si>
  <si>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</si>
  <si>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</si>
  <si>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</si>
  <si>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</si>
  <si>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</si>
  <si>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</si>
  <si>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</si>
  <si>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</si>
  <si>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</si>
  <si>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</si>
  <si>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</si>
  <si>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</si>
  <si>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</si>
  <si>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</si>
  <si>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</si>
  <si>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</si>
  <si>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</si>
  <si>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</si>
  <si>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</si>
  <si>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</si>
  <si>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</si>
  <si>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</si>
  <si>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</si>
  <si>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</si>
  <si>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</si>
  <si>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</si>
  <si>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</si>
  <si>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</si>
  <si>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</si>
  <si>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</si>
  <si>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</si>
  <si>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</si>
  <si>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</si>
  <si>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</si>
  <si>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</si>
  <si>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</si>
  <si>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</si>
  <si>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</si>
  <si>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</si>
  <si>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</si>
  <si>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</si>
  <si>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</si>
  <si>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</si>
  <si>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</si>
  <si>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</si>
  <si>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</si>
  <si>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</si>
  <si>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</si>
  <si>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</si>
  <si>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</si>
  <si>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</si>
  <si>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</si>
  <si>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</si>
  <si>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</si>
  <si>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</si>
  <si>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</si>
  <si>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</si>
  <si>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</si>
  <si>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</si>
  <si>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</si>
  <si>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</si>
  <si>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</si>
  <si>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</si>
  <si>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</si>
  <si>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</si>
  <si>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</si>
  <si>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</si>
  <si>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</si>
  <si>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</si>
  <si>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</si>
  <si>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</si>
  <si>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</si>
  <si>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</si>
  <si>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</si>
  <si>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</si>
  <si>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</si>
  <si>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</si>
  <si>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</si>
  <si>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</si>
  <si>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</si>
  <si>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</si>
  <si>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</si>
  <si>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</si>
  <si>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</si>
  <si>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</si>
  <si>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</si>
  <si>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</si>
  <si>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</si>
  <si>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</si>
  <si>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</si>
  <si>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</si>
  <si>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</si>
  <si>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</si>
  <si>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</si>
  <si>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</si>
  <si>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</si>
  <si>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</si>
  <si>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</si>
  <si>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</si>
  <si>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</si>
  <si>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</si>
  <si>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</si>
  <si>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</si>
  <si>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</si>
  <si>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</si>
  <si>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</si>
  <si>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</si>
  <si>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</si>
  <si>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</si>
  <si>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</si>
  <si>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</si>
  <si>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</si>
  <si>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</si>
  <si>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</si>
  <si>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</si>
  <si>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</si>
  <si>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</si>
  <si>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</si>
  <si>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</si>
  <si>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</si>
  <si>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</si>
  <si>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</si>
  <si>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</si>
  <si>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</si>
  <si>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</si>
  <si>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</si>
  <si>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</si>
  <si>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</si>
  <si>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</si>
  <si>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</si>
  <si>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</si>
  <si>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</si>
  <si>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</si>
  <si>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</si>
  <si>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</si>
  <si>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</si>
  <si>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</si>
  <si>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</si>
  <si>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</si>
  <si>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</si>
  <si>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</si>
  <si>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</si>
  <si>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</si>
  <si>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</si>
  <si>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</si>
  <si>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</si>
  <si>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</si>
  <si>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</si>
  <si>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</si>
  <si>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</si>
  <si>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</si>
  <si>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</si>
  <si>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</si>
  <si>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</si>
  <si>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</si>
  <si>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</si>
  <si>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</si>
  <si>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</si>
  <si>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</si>
  <si>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</si>
  <si>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</si>
  <si>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</si>
  <si>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</si>
  <si>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</si>
  <si>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</si>
  <si>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</si>
  <si>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</si>
  <si>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</si>
  <si>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</si>
  <si>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</si>
  <si>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</si>
  <si>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</si>
  <si>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</si>
  <si>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</si>
  <si>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</si>
  <si>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</si>
  <si>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</si>
  <si>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</si>
  <si>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</si>
  <si>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</si>
  <si>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</si>
  <si>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</si>
  <si>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</si>
  <si>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</si>
  <si>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</si>
  <si>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</si>
  <si>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</si>
  <si>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</si>
  <si>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</si>
  <si>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</si>
  <si>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</si>
  <si>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</si>
  <si>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</si>
  <si>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</si>
  <si>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</si>
  <si>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</si>
  <si>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</si>
  <si>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</si>
  <si>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</si>
  <si>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</si>
  <si>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</si>
  <si>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</si>
  <si>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</si>
  <si>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</si>
  <si>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</si>
  <si>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</si>
  <si>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</si>
  <si>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</si>
  <si>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</si>
  <si>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</si>
  <si>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</si>
  <si>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</si>
  <si>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</si>
  <si>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</si>
  <si>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</si>
  <si>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</si>
  <si>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</si>
  <si>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</si>
  <si>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</si>
  <si>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</si>
  <si>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</si>
  <si>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</si>
  <si>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</si>
  <si>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</si>
  <si>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</si>
  <si>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</si>
  <si>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</si>
  <si>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</si>
  <si>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</si>
  <si>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</si>
  <si>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</si>
  <si>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</si>
  <si>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</si>
  <si>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</si>
  <si>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</si>
  <si>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</si>
  <si>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</si>
  <si>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</si>
  <si>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</si>
  <si>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</si>
  <si>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</si>
  <si>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</si>
  <si>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</si>
  <si>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</si>
  <si>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</si>
  <si>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</si>
  <si>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</si>
  <si>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</si>
  <si>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</si>
  <si>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</si>
  <si>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</si>
  <si>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</si>
  <si>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</si>
  <si>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</si>
  <si>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</si>
  <si>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</si>
  <si>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</si>
  <si>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</si>
  <si>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</si>
  <si>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</si>
  <si>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</si>
  <si>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</si>
  <si>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</si>
  <si>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</si>
  <si>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</si>
  <si>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</si>
  <si>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</si>
  <si>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</si>
  <si>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</si>
  <si>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</si>
  <si>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</si>
  <si>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</si>
  <si>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</si>
  <si>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</si>
  <si>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</si>
  <si>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</si>
  <si>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</si>
  <si>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</si>
  <si>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</si>
  <si>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</si>
  <si>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</si>
  <si>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</si>
  <si>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</si>
  <si>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</si>
  <si>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</si>
  <si>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</si>
  <si>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</si>
  <si>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</si>
  <si>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</si>
  <si>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</si>
  <si>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</si>
  <si>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</si>
  <si>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</si>
  <si>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</si>
  <si>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</si>
  <si>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</si>
  <si>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</si>
  <si>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</si>
  <si>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</si>
  <si>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</si>
  <si>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</si>
  <si>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</si>
  <si>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</si>
  <si>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</si>
  <si>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</si>
  <si>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</si>
  <si>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</si>
  <si>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</si>
  <si>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</si>
  <si>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</si>
  <si>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</si>
  <si>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</si>
  <si>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</si>
  <si>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</si>
  <si>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</si>
  <si>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</si>
  <si>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</si>
  <si>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</si>
  <si>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</si>
  <si>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</si>
  <si>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</si>
  <si>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</si>
  <si>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</si>
  <si>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</si>
  <si>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</si>
  <si>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</si>
  <si>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</si>
  <si>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</si>
  <si>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</si>
  <si>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</si>
  <si>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</si>
  <si>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</si>
  <si>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</si>
  <si>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</si>
  <si>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</si>
  <si>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</si>
  <si>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</si>
  <si>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</si>
  <si>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</si>
  <si>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</si>
  <si>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</si>
  <si>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</si>
  <si>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</si>
  <si>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</si>
  <si>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</si>
  <si>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</si>
  <si>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</si>
  <si>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</si>
  <si>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</si>
  <si>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</si>
  <si>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</si>
  <si>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</si>
  <si>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</si>
  <si>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</si>
  <si>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</si>
  <si>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</si>
  <si>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</si>
  <si>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</si>
  <si>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</si>
  <si>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</si>
  <si>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</si>
  <si>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</si>
  <si>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</si>
  <si>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</si>
  <si>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</si>
  <si>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</si>
  <si>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</si>
  <si>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</si>
  <si>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</si>
  <si>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</si>
  <si>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</si>
  <si>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</si>
  <si>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</si>
  <si>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</si>
  <si>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</si>
  <si>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</si>
  <si>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</si>
  <si>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</si>
  <si>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</si>
  <si>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</si>
  <si>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</si>
  <si>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</si>
  <si>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</si>
  <si>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</si>
  <si>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</si>
  <si>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</si>
  <si>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</si>
  <si>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</si>
  <si>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</si>
  <si>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</si>
  <si>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</si>
  <si>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</si>
  <si>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</si>
  <si>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</si>
  <si>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</si>
  <si>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</si>
  <si>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</si>
  <si>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</si>
  <si>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</si>
  <si>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</si>
  <si>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</si>
  <si>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</si>
  <si>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</si>
  <si>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</si>
  <si>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</si>
  <si>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</si>
  <si>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</si>
  <si>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</si>
  <si>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</si>
  <si>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</si>
  <si>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</si>
  <si>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</si>
  <si>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</si>
  <si>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</si>
  <si>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</si>
  <si>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</si>
  <si>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</si>
  <si>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</si>
  <si>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</si>
  <si>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</si>
  <si>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</si>
  <si>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</si>
  <si>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</si>
  <si>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</si>
  <si>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</si>
  <si>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</si>
  <si>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</si>
  <si>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</si>
  <si>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</si>
  <si>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</si>
  <si>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</si>
  <si>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</si>
  <si>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</si>
  <si>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</si>
  <si>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</si>
  <si>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</si>
  <si>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</si>
  <si>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</si>
  <si>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</si>
  <si>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</si>
  <si>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</si>
  <si>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</si>
  <si>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</si>
  <si>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</si>
  <si>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</si>
  <si>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</si>
  <si>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</si>
  <si>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</si>
  <si>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</si>
  <si>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</si>
  <si>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</si>
  <si>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</si>
  <si>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</si>
  <si>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</si>
  <si>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</si>
  <si>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</si>
  <si>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</si>
  <si>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</si>
  <si>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</si>
  <si>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</si>
  <si>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</si>
  <si>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</si>
  <si>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</si>
  <si>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</si>
  <si>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</si>
  <si>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</si>
  <si>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</si>
  <si>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</si>
  <si>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</si>
  <si>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</si>
  <si>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</si>
  <si>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</si>
  <si>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</si>
  <si>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</si>
  <si>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</si>
  <si>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</si>
  <si>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</si>
  <si>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</si>
  <si>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</si>
  <si>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</si>
  <si>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</si>
  <si>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</si>
  <si>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</si>
  <si>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</si>
  <si>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</si>
  <si>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</si>
  <si>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</si>
  <si>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</si>
  <si>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</si>
  <si>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</si>
  <si>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</si>
  <si>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</si>
  <si>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</si>
  <si>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</si>
  <si>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</si>
  <si>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</si>
  <si>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</si>
  <si>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</si>
  <si>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</si>
  <si>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</si>
  <si>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</si>
  <si>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</si>
  <si>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</si>
  <si>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</si>
  <si>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</si>
  <si>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</si>
  <si>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</si>
  <si>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</si>
  <si>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</si>
  <si>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</si>
  <si>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</si>
  <si>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</si>
  <si>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</si>
  <si>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</si>
  <si>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</si>
  <si>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</si>
  <si>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</si>
  <si>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</si>
  <si>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</si>
  <si>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</si>
  <si>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</si>
  <si>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</si>
  <si>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</si>
  <si>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</si>
  <si>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</si>
  <si>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</si>
  <si>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</si>
  <si>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</si>
  <si>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</si>
  <si>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</si>
  <si>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</si>
  <si>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</si>
  <si>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</si>
  <si>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</si>
  <si>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</si>
  <si>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</si>
  <si>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</si>
  <si>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</si>
  <si>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</si>
  <si>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</si>
  <si>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</si>
  <si>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</si>
  <si>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</si>
  <si>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</si>
  <si>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</si>
  <si>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</si>
  <si>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</si>
  <si>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</si>
  <si>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</si>
  <si>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</si>
  <si>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</si>
  <si>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</si>
  <si>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</si>
  <si>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</si>
  <si>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</si>
  <si>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</si>
  <si>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</si>
  <si>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</si>
  <si>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</si>
  <si>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</si>
  <si>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</si>
  <si>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</si>
  <si>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</si>
  <si>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</si>
  <si>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</si>
  <si>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</si>
  <si>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</si>
  <si>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</si>
  <si>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</si>
  <si>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</si>
  <si>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</si>
  <si>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</si>
  <si>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</si>
  <si>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</si>
  <si>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</si>
  <si>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</si>
  <si>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</si>
  <si>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</si>
  <si>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</si>
  <si>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</si>
  <si>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</si>
  <si>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</si>
  <si>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</si>
  <si>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</si>
  <si>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</si>
  <si>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</si>
  <si>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</si>
  <si>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</si>
  <si>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</si>
  <si>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</si>
  <si>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</si>
  <si>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</si>
  <si>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</si>
  <si>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</si>
  <si>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</si>
  <si>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</si>
  <si>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</si>
  <si>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</si>
  <si>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</si>
  <si>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</si>
  <si>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</si>
  <si>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</si>
  <si>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</si>
  <si>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</si>
  <si>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</si>
  <si>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</si>
  <si>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</si>
  <si>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</si>
  <si>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</si>
  <si>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</si>
  <si>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</si>
  <si>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</si>
  <si>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</si>
  <si>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</si>
  <si>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</si>
  <si>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</si>
  <si>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</si>
  <si>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</si>
  <si>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</si>
  <si>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</si>
  <si>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</si>
  <si>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</si>
  <si>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</si>
  <si>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</si>
  <si>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</si>
  <si>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</si>
  <si>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</si>
  <si>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</si>
  <si>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</si>
  <si>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</si>
  <si>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</si>
  <si>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</si>
  <si>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</si>
  <si>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</si>
  <si>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</si>
  <si>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</si>
  <si>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</si>
  <si>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</si>
  <si>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</si>
  <si>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</si>
  <si>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</si>
  <si>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</si>
  <si>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</si>
  <si>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</si>
  <si>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</si>
  <si>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</si>
  <si>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</si>
  <si>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</si>
  <si>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</si>
  <si>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</si>
  <si>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</si>
  <si>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</si>
  <si>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</si>
  <si>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</si>
  <si>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</si>
  <si>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</si>
  <si>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</si>
  <si>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</si>
  <si>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</si>
  <si>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</si>
  <si>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</si>
  <si>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</si>
  <si>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</si>
  <si>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</si>
  <si>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</si>
  <si>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</si>
  <si>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</si>
  <si>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</si>
  <si>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</si>
  <si>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</si>
  <si>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</si>
  <si>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</si>
  <si>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</si>
  <si>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</si>
  <si>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</si>
  <si>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</si>
  <si>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</si>
  <si>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</si>
  <si>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</si>
  <si>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</si>
  <si>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</si>
  <si>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</si>
  <si>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</si>
  <si>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</si>
  <si>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</si>
  <si>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</si>
  <si>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</si>
  <si>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</si>
  <si>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</si>
  <si>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</si>
  <si>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</si>
  <si>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</si>
  <si>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</si>
  <si>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</si>
  <si>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</si>
  <si>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</si>
  <si>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</si>
  <si>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</si>
  <si>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</si>
  <si>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</si>
  <si>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</si>
  <si>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</si>
  <si>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</si>
  <si>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</si>
  <si>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</si>
  <si>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</si>
  <si>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</si>
  <si>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</si>
  <si>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</si>
  <si>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</si>
  <si>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</si>
  <si>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</si>
  <si>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</si>
  <si>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</si>
  <si>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</si>
  <si>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</si>
  <si>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</si>
  <si>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</si>
  <si>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</si>
  <si>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</si>
  <si>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</si>
  <si>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</si>
  <si>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</si>
  <si>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</si>
  <si>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</si>
  <si>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</si>
  <si>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</si>
  <si>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</si>
  <si>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</si>
  <si>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</si>
  <si>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</si>
  <si>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</si>
  <si>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</si>
  <si>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</si>
  <si>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</si>
  <si>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</si>
  <si>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</si>
  <si>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</si>
  <si>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</si>
  <si>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</si>
  <si>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</si>
  <si>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</si>
  <si>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</si>
  <si>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</si>
  <si>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</si>
  <si>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</si>
  <si>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</si>
  <si>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</si>
  <si>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</si>
  <si>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</si>
  <si>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</si>
  <si>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</si>
  <si>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</si>
  <si>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</si>
  <si>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</si>
  <si>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</si>
  <si>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</si>
  <si>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</si>
  <si>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</si>
  <si>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</si>
  <si>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</si>
  <si>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</si>
  <si>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</si>
  <si>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</si>
  <si>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</si>
  <si>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</si>
  <si>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</si>
  <si>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</si>
  <si>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</si>
  <si>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</si>
  <si>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</si>
  <si>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</si>
  <si>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</si>
  <si>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</si>
  <si>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</si>
  <si>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</si>
  <si>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</si>
  <si>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</si>
  <si>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</si>
  <si>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</si>
  <si>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</si>
  <si>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</si>
  <si>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</si>
  <si>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</si>
  <si>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</si>
  <si>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</si>
  <si>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</si>
  <si>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</si>
  <si>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</si>
  <si>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</si>
  <si>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</si>
  <si>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</si>
  <si>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</si>
  <si>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</si>
  <si>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</si>
  <si>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</si>
  <si>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</si>
  <si>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</si>
  <si>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</si>
  <si>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</si>
  <si>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</si>
  <si>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</si>
  <si>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</si>
  <si>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</si>
  <si>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</si>
  <si>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</si>
  <si>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</si>
  <si>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</si>
  <si>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</si>
  <si>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</si>
  <si>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</si>
  <si>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</si>
  <si>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</si>
  <si>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</si>
  <si>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</si>
  <si>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</si>
  <si>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</si>
  <si>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</si>
  <si>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</si>
  <si>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</si>
  <si>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</si>
  <si>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</si>
  <si>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</si>
  <si>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</si>
  <si>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</si>
  <si>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</si>
  <si>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</si>
  <si>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</si>
  <si>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</si>
  <si>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</si>
  <si>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</si>
  <si>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</si>
  <si>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</si>
  <si>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</si>
  <si>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</si>
  <si>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</si>
  <si>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</si>
  <si>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</si>
  <si>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</si>
  <si>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</si>
  <si>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</si>
  <si>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</si>
  <si>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</si>
  <si>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</si>
  <si>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</si>
  <si>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</si>
  <si>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</si>
  <si>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</si>
  <si>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</si>
  <si>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</si>
  <si>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</si>
  <si>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</si>
  <si>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</si>
  <si>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</si>
  <si>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</si>
  <si>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</si>
  <si>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</si>
  <si>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</si>
  <si>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</si>
  <si>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</si>
  <si>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</si>
  <si>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</si>
  <si>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</si>
  <si>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</si>
  <si>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</si>
  <si>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</si>
  <si>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</si>
  <si>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</si>
  <si>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</si>
  <si>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</si>
  <si>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</si>
  <si>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</si>
  <si>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</si>
  <si>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</si>
  <si>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</si>
  <si>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</si>
  <si>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</si>
  <si>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</si>
  <si>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</si>
  <si>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</si>
  <si>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</si>
  <si>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</si>
  <si>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</si>
  <si>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</si>
  <si>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</si>
  <si>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</si>
  <si>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</si>
  <si>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</si>
  <si>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</si>
  <si>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</si>
  <si>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</si>
  <si>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</si>
  <si>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</si>
  <si>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</si>
  <si>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</si>
  <si>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</si>
  <si>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</si>
  <si>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</si>
  <si>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</si>
  <si>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</si>
  <si>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</si>
  <si>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</si>
  <si>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</si>
  <si>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</si>
  <si>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</si>
  <si>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</si>
  <si>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</si>
  <si>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</si>
  <si>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</si>
  <si>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</si>
  <si>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</si>
  <si>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</si>
  <si>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</si>
  <si>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</si>
  <si>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</si>
  <si>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</si>
  <si>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</si>
  <si>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</si>
  <si>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</si>
  <si>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</si>
  <si>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</si>
  <si>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</si>
  <si>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</si>
  <si>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</si>
  <si>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</si>
  <si>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</si>
  <si>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</si>
  <si>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</si>
  <si>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</si>
  <si>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</si>
  <si>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</si>
  <si>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</si>
  <si>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</si>
  <si>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</si>
  <si>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</si>
  <si>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</si>
  <si>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</si>
  <si>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</si>
  <si>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</si>
  <si>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</si>
  <si>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</si>
  <si>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</si>
  <si>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</si>
  <si>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</si>
  <si>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</si>
  <si>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</si>
  <si>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</si>
  <si>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</si>
  <si>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</si>
  <si>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</si>
  <si>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</si>
  <si>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</si>
  <si>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</si>
  <si>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</si>
  <si>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</si>
  <si>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</si>
  <si>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</si>
  <si>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</si>
  <si>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</si>
  <si>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</si>
  <si>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</si>
  <si>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</si>
  <si>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</si>
  <si>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</si>
  <si>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</si>
  <si>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</si>
  <si>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</si>
  <si>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</si>
  <si>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</si>
  <si>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</si>
  <si>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</si>
  <si>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</si>
  <si>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</si>
  <si>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</si>
  <si>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</si>
  <si>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</si>
  <si>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</si>
  <si>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</si>
  <si>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</si>
  <si>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</si>
  <si>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</si>
  <si>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</si>
  <si>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</si>
  <si>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</si>
  <si>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</si>
  <si>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</si>
  <si>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</si>
  <si>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</si>
  <si>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</si>
  <si>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</si>
  <si>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</si>
  <si>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</si>
  <si>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</si>
  <si>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</si>
  <si>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</si>
  <si>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</si>
  <si>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</si>
  <si>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</si>
  <si>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</si>
  <si>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</si>
  <si>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</si>
  <si>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</si>
  <si>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</si>
  <si>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</si>
  <si>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</si>
  <si>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</si>
  <si>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</si>
  <si>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</si>
  <si>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</si>
  <si>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</si>
  <si>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</si>
  <si>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</si>
  <si>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</si>
  <si>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</si>
  <si>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</si>
  <si>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</si>
  <si>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</si>
  <si>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</si>
  <si>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</si>
  <si>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</si>
  <si>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</si>
  <si>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</si>
  <si>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</si>
  <si>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</si>
  <si>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</si>
  <si>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</si>
  <si>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</si>
  <si>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</si>
  <si>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</si>
  <si>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</si>
  <si>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</si>
  <si>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</si>
  <si>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</si>
  <si>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</si>
  <si>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</si>
  <si>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</si>
  <si>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</si>
  <si>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</si>
  <si>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</si>
  <si>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</si>
  <si>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</si>
  <si>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</si>
  <si>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</si>
  <si>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</si>
  <si>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</si>
  <si>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</si>
  <si>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</si>
  <si>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</si>
  <si>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</si>
  <si>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</si>
  <si>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</si>
  <si>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</si>
  <si>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</si>
  <si>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</si>
  <si>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</si>
  <si>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</si>
  <si>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</si>
  <si>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</si>
  <si>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</si>
  <si>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</si>
  <si>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</si>
  <si>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</si>
  <si>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</si>
  <si>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</si>
  <si>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</si>
  <si>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</si>
  <si>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</si>
  <si>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</si>
  <si>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</si>
  <si>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</si>
  <si>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</si>
  <si>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</si>
  <si>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</si>
  <si>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</si>
  <si>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</si>
  <si>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</si>
  <si>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</si>
  <si>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</si>
  <si>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</si>
  <si>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</si>
  <si>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</si>
  <si>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</si>
  <si>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</si>
  <si>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</si>
  <si>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</si>
  <si>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</si>
  <si>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</si>
  <si>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</si>
  <si>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</si>
  <si>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</si>
  <si>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</si>
  <si>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</si>
  <si>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</si>
  <si>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</si>
  <si>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</si>
  <si>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</si>
  <si>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</si>
  <si>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</si>
  <si>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</si>
  <si>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</si>
  <si>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</si>
  <si>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</si>
  <si>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</si>
  <si>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</si>
  <si>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</si>
  <si>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</si>
  <si>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</si>
  <si>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</si>
  <si>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</si>
  <si>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</si>
  <si>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</si>
  <si>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</si>
  <si>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</si>
  <si>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</si>
  <si>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</si>
  <si>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</si>
  <si>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</si>
  <si>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</si>
  <si>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</si>
  <si>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</si>
  <si>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</si>
  <si>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</si>
  <si>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</si>
  <si>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</si>
  <si>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</si>
  <si>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</si>
  <si>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</si>
  <si>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</si>
  <si>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</si>
  <si>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</si>
  <si>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</si>
  <si>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</si>
  <si>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</si>
  <si>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</si>
  <si>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</si>
  <si>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</si>
  <si>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</si>
  <si>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</si>
  <si>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</si>
  <si>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</si>
  <si>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</si>
  <si>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</si>
  <si>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</si>
  <si>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</si>
  <si>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</si>
  <si>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</si>
  <si>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</si>
  <si>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</si>
  <si>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</si>
  <si>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</si>
  <si>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</si>
  <si>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</si>
  <si>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</si>
  <si>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</si>
  <si>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</si>
  <si>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</si>
  <si>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</si>
  <si>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</si>
  <si>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</si>
  <si>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</si>
  <si>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</si>
  <si>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</si>
  <si>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</si>
  <si>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</si>
  <si>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</si>
  <si>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</si>
  <si>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</si>
  <si>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</si>
  <si>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</si>
  <si>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</si>
  <si>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</si>
  <si>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</si>
  <si>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</si>
  <si>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</si>
  <si>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</si>
  <si>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</si>
  <si>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</si>
  <si>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</si>
  <si>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</si>
  <si>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</si>
  <si>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</si>
  <si>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</si>
  <si>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</si>
  <si>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</si>
  <si>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</si>
  <si>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</si>
  <si>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</si>
  <si>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</si>
  <si>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</si>
  <si>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</si>
  <si>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</si>
  <si>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</si>
  <si>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</si>
  <si>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</si>
  <si>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</si>
  <si>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</si>
  <si>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</si>
  <si>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</si>
  <si>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</si>
  <si>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</si>
  <si>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</si>
  <si>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</si>
  <si>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</si>
  <si>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</si>
  <si>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</si>
  <si>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</si>
  <si>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</si>
  <si>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</si>
  <si>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</si>
  <si>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</si>
  <si>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</si>
  <si>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</si>
  <si>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</si>
  <si>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</si>
  <si>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</si>
  <si>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</si>
  <si>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</si>
  <si>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</si>
  <si>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</si>
  <si>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</si>
  <si>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</si>
  <si>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</si>
  <si>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</si>
  <si>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</si>
  <si>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</si>
  <si>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</si>
  <si>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</si>
  <si>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</si>
  <si>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</si>
  <si>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</si>
  <si>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</si>
  <si>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</si>
  <si>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</si>
  <si>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</si>
  <si>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</si>
  <si>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</si>
  <si>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</si>
  <si>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</si>
  <si>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</si>
  <si>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</si>
  <si>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</si>
  <si>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</si>
  <si>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</si>
  <si>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</si>
  <si>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</si>
  <si>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</si>
  <si>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</si>
  <si>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</si>
  <si>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</si>
  <si>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</si>
  <si>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</si>
  <si>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</si>
  <si>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</si>
  <si>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</si>
  <si>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</si>
  <si>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</si>
  <si>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</si>
  <si>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</si>
  <si>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</si>
  <si>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</si>
  <si>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</si>
  <si>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</si>
  <si>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</si>
  <si>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</si>
  <si>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</si>
  <si>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</si>
  <si>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</si>
  <si>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</si>
  <si>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</si>
  <si>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</si>
  <si>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</si>
  <si>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</si>
  <si>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</si>
  <si>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</si>
  <si>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</si>
  <si>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</si>
  <si>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</si>
  <si>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</si>
  <si>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</si>
  <si>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</si>
  <si>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</si>
  <si>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</si>
  <si>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</si>
  <si>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</si>
  <si>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</si>
  <si>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</si>
  <si>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</si>
  <si>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</si>
  <si>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</si>
  <si>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</si>
  <si>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</si>
  <si>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</si>
  <si>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</si>
  <si>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</si>
  <si>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</si>
  <si>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</si>
  <si>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</si>
  <si>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</si>
  <si>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</si>
  <si>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</si>
  <si>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</si>
  <si>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</si>
  <si>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</si>
  <si>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</si>
  <si>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</si>
  <si>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</si>
  <si>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</si>
  <si>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</si>
  <si>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</si>
  <si>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</si>
  <si>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</si>
  <si>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</si>
  <si>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</si>
  <si>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</si>
  <si>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</si>
  <si>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</si>
  <si>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</si>
  <si>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</si>
  <si>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</si>
  <si>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</si>
  <si>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</si>
  <si>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</si>
  <si>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</si>
  <si>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</si>
  <si>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</si>
  <si>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</si>
  <si>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</si>
  <si>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</si>
  <si>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</si>
  <si>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</si>
  <si>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</si>
  <si>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</si>
  <si>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</si>
  <si>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</si>
  <si>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</si>
  <si>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</si>
  <si>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</si>
  <si>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</si>
  <si>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</si>
  <si>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</si>
  <si>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</si>
  <si>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</si>
  <si>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</si>
  <si>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</si>
  <si>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</si>
  <si>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</si>
  <si>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</si>
  <si>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</si>
  <si>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</si>
  <si>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</si>
  <si>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</si>
  <si>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</si>
  <si>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</si>
  <si>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</si>
  <si>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</si>
  <si>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</si>
  <si>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</si>
  <si>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</si>
  <si>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</si>
  <si>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</si>
  <si>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</si>
  <si>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</si>
  <si>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</si>
  <si>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</si>
  <si>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</si>
  <si>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</si>
  <si>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</si>
  <si>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</si>
  <si>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</si>
  <si>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</si>
  <si>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</si>
  <si>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</si>
  <si>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</si>
  <si>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</si>
  <si>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</si>
  <si>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</si>
  <si>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</si>
  <si>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</si>
  <si>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</si>
  <si>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</si>
  <si>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</si>
  <si>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</si>
  <si>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</si>
  <si>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</si>
  <si>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</si>
  <si>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</si>
  <si>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</si>
  <si>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</si>
  <si>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</si>
  <si>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</si>
  <si>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</si>
  <si>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</si>
  <si>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</si>
  <si>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</si>
  <si>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</si>
  <si>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</si>
  <si>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</si>
  <si>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</si>
  <si>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</si>
  <si>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</si>
  <si>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</si>
  <si>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</si>
  <si>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</si>
  <si>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</si>
  <si>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</si>
  <si>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</si>
  <si>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</si>
  <si>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</si>
  <si>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</si>
  <si>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</si>
  <si>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</si>
  <si>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</si>
  <si>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</si>
  <si>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</si>
  <si>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</si>
  <si>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</si>
  <si>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</si>
  <si>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</si>
  <si>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</si>
  <si>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</si>
  <si>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</si>
  <si>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</si>
  <si>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</si>
  <si>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</si>
  <si>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</si>
  <si>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</si>
  <si>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</si>
  <si>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</si>
  <si>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</si>
  <si>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</si>
  <si>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</si>
  <si>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</si>
  <si>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</si>
  <si>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</si>
  <si>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</si>
  <si>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</si>
  <si>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</si>
  <si>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</si>
  <si>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</si>
  <si>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</si>
  <si>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</si>
  <si>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</si>
  <si>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</si>
  <si>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</si>
  <si>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</si>
  <si>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</si>
  <si>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</si>
  <si>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</si>
  <si>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</si>
  <si>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</si>
  <si>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</si>
  <si>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</si>
  <si>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</si>
  <si>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</si>
  <si>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</si>
  <si>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</si>
  <si>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</si>
  <si>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</si>
  <si>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</si>
  <si>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</si>
  <si>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</si>
  <si>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</si>
  <si>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</si>
  <si>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</si>
  <si>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</si>
  <si>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</si>
  <si>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</si>
  <si>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</si>
  <si>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</si>
  <si>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</si>
  <si>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</si>
  <si>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</si>
  <si>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</si>
  <si>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</si>
  <si>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</si>
  <si>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</si>
  <si>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</si>
  <si>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</si>
  <si>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</si>
  <si>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</si>
  <si>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</si>
  <si>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</si>
  <si>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</si>
  <si>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</si>
  <si>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</si>
  <si>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</si>
  <si>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</si>
  <si>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</si>
  <si>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</si>
  <si>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</si>
  <si>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</si>
  <si>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</si>
  <si>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</si>
  <si>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</si>
  <si>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</si>
  <si>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</si>
  <si>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</si>
  <si>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</si>
  <si>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</si>
  <si>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</si>
  <si>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</si>
  <si>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</si>
  <si>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</si>
  <si>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</si>
  <si>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</si>
  <si>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</si>
  <si>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</si>
  <si>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</si>
  <si>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</si>
  <si>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</si>
  <si>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</si>
  <si>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</si>
  <si>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</si>
  <si>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</si>
  <si>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</si>
  <si>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</si>
  <si>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</si>
  <si>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</si>
  <si>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</si>
  <si>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</si>
  <si>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</si>
  <si>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</si>
  <si>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</si>
  <si>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</si>
  <si>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</si>
  <si>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</si>
  <si>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</si>
  <si>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</si>
  <si>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</si>
  <si>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</si>
  <si>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</si>
  <si>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</si>
  <si>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</si>
  <si>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</si>
  <si>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</si>
  <si>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</si>
  <si>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</si>
  <si>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</si>
  <si>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</si>
  <si>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</si>
  <si>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</si>
  <si>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</si>
  <si>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</si>
  <si>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</si>
  <si>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</si>
  <si>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</si>
  <si>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</si>
  <si>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</si>
  <si>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</si>
  <si>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</si>
  <si>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</si>
  <si>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</si>
  <si>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</si>
  <si>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</si>
  <si>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</si>
  <si>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</si>
  <si>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</si>
  <si>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</si>
  <si>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</si>
  <si>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</si>
  <si>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</si>
  <si>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</si>
  <si>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</si>
  <si>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</si>
  <si>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</si>
  <si>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</si>
  <si>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</si>
  <si>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</si>
  <si>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</si>
  <si>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</si>
  <si>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</si>
  <si>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</si>
  <si>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</si>
  <si>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</si>
  <si>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</si>
  <si>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</si>
  <si>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</si>
  <si>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</si>
  <si>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</si>
  <si>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</si>
  <si>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</si>
  <si>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</si>
  <si>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</si>
  <si>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</si>
  <si>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</si>
  <si>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</si>
  <si>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</si>
  <si>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</si>
  <si>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</si>
  <si>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</si>
  <si>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</si>
  <si>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</si>
  <si>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</si>
  <si>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</si>
  <si>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</si>
  <si>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</si>
  <si>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</si>
  <si>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</si>
  <si>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</si>
  <si>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</si>
  <si>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</si>
  <si>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</si>
  <si>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</si>
  <si>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</si>
  <si>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</si>
  <si>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</si>
  <si>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</si>
  <si>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</si>
  <si>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</si>
  <si>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</si>
  <si>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</si>
  <si>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</si>
  <si>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</si>
  <si>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</si>
  <si>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</si>
  <si>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</si>
  <si>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</si>
  <si>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</si>
  <si>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</si>
  <si>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</si>
  <si>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</si>
  <si>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</si>
  <si>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</si>
  <si>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</si>
  <si>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</si>
  <si>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</si>
  <si>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</si>
  <si>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</si>
  <si>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</si>
  <si>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</si>
  <si>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</si>
  <si>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</si>
  <si>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</si>
  <si>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</si>
  <si>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</si>
  <si>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</si>
  <si>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</si>
  <si>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</si>
  <si>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</si>
  <si>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</si>
  <si>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</si>
  <si>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</si>
  <si>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</si>
  <si>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</si>
  <si>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</si>
  <si>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</si>
  <si>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</si>
  <si>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</si>
  <si>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</si>
  <si>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</si>
  <si>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</si>
  <si>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</si>
  <si>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</si>
  <si>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</si>
  <si>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</si>
  <si>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</si>
  <si>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</si>
  <si>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</si>
  <si>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</si>
  <si>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</si>
  <si>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</si>
  <si>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</si>
  <si>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</si>
  <si>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</si>
  <si>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</si>
  <si>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</si>
  <si>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</si>
  <si>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</si>
  <si>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</si>
  <si>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</si>
  <si>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</si>
  <si>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</si>
  <si>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</si>
  <si>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</si>
  <si>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</si>
  <si>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</si>
  <si>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</si>
  <si>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</si>
  <si>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</si>
  <si>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</si>
  <si>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</si>
  <si>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</si>
  <si>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</si>
  <si>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</si>
  <si>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</si>
  <si>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</si>
  <si>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</si>
  <si>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</si>
  <si>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</si>
  <si>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</si>
  <si>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</si>
  <si>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</si>
  <si>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</si>
  <si>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</si>
  <si>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</si>
  <si>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</si>
  <si>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</si>
  <si>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</si>
  <si>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</si>
  <si>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</si>
  <si>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</si>
  <si>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</si>
  <si>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</si>
  <si>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</si>
  <si>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</si>
  <si>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</si>
  <si>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</si>
  <si>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</si>
  <si>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</si>
  <si>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</si>
  <si>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</si>
  <si>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</si>
  <si>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</si>
  <si>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</si>
  <si>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</si>
  <si>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</si>
  <si>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</si>
  <si>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</si>
  <si>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</si>
  <si>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</si>
  <si>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</si>
  <si>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</si>
  <si>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</si>
  <si>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</si>
  <si>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</si>
  <si>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</si>
  <si>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</si>
  <si>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</si>
  <si>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</si>
  <si>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</si>
  <si>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</si>
  <si>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</si>
  <si>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</si>
  <si>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</si>
  <si>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</si>
  <si>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</si>
  <si>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</si>
  <si>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</si>
  <si>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</si>
  <si>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</si>
  <si>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</si>
  <si>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</si>
  <si>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</si>
  <si>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</si>
  <si>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</si>
  <si>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</si>
  <si>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</si>
  <si>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</si>
  <si>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</si>
  <si>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</si>
  <si>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</si>
  <si>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</si>
  <si>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</si>
  <si>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</si>
  <si>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</si>
  <si>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</si>
  <si>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</si>
  <si>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</si>
  <si>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</si>
  <si>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</si>
  <si>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</si>
  <si>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</si>
  <si>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</si>
  <si>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</si>
  <si>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</si>
  <si>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</si>
  <si>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</si>
  <si>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</si>
  <si>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</si>
  <si>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</si>
  <si>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</si>
  <si>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</si>
  <si>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</si>
  <si>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</si>
  <si>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</si>
  <si>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</si>
  <si>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</si>
  <si>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</si>
  <si>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</si>
  <si>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</si>
  <si>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</si>
  <si>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</si>
  <si>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</si>
  <si>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</si>
  <si>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</si>
  <si>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</si>
  <si>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</si>
  <si>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</si>
  <si>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</si>
  <si>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</si>
  <si>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</si>
  <si>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</si>
  <si>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</si>
  <si>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</si>
  <si>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</si>
  <si>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</si>
  <si>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</si>
  <si>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</si>
  <si>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</si>
  <si>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</si>
  <si>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</si>
  <si>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</si>
  <si>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</si>
  <si>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</si>
  <si>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</si>
  <si>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</si>
  <si>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</si>
  <si>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</si>
  <si>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</si>
  <si>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</si>
  <si>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</si>
  <si>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</si>
  <si>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</si>
  <si>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</si>
  <si>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</si>
  <si>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</si>
  <si>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</si>
  <si>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</si>
  <si>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</si>
  <si>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</si>
  <si>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</si>
  <si>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</si>
  <si>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</si>
  <si>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</si>
  <si>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</si>
  <si>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</si>
  <si>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</si>
  <si>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</si>
  <si>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</si>
  <si>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</si>
  <si>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</si>
  <si>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</si>
  <si>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</si>
  <si>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</si>
  <si>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</si>
  <si>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</si>
  <si>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</si>
  <si>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</si>
  <si>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</si>
  <si>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</si>
  <si>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</si>
  <si>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</si>
  <si>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</si>
  <si>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</si>
  <si>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</si>
  <si>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</si>
  <si>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</si>
  <si>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</si>
  <si>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</si>
  <si>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</si>
  <si>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</si>
  <si>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</si>
  <si>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</si>
  <si>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</si>
  <si>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</si>
  <si>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</si>
  <si>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</si>
  <si>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</si>
  <si>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</si>
  <si>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</si>
  <si>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</si>
  <si>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</si>
  <si>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</si>
  <si>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</si>
  <si>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</si>
  <si>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</si>
  <si>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</si>
  <si>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</si>
  <si>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</si>
  <si>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</si>
  <si>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</si>
  <si>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</si>
  <si>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</si>
  <si>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</si>
  <si>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</si>
  <si>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</si>
  <si>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</si>
  <si>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</si>
  <si>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</si>
  <si>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</si>
  <si>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</si>
  <si>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</si>
  <si>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</si>
  <si>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</si>
  <si>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</si>
  <si>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</si>
  <si>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</si>
  <si>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</si>
  <si>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</si>
  <si>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</si>
  <si>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</si>
  <si>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</si>
  <si>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</si>
  <si>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</si>
  <si>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</si>
  <si>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</si>
  <si>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</si>
  <si>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</si>
  <si>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</si>
  <si>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</si>
  <si>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</si>
  <si>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</si>
  <si>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</si>
  <si>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</si>
  <si>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</si>
  <si>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</si>
  <si>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</si>
  <si>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</si>
  <si>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</si>
  <si>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</si>
  <si>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</si>
  <si>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</si>
  <si>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</si>
  <si>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</si>
  <si>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</si>
  <si>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</si>
  <si>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</si>
  <si>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</si>
  <si>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</si>
  <si>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</si>
  <si>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</si>
  <si>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</si>
  <si>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</si>
  <si>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</si>
  <si>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</si>
  <si>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</si>
  <si>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</si>
  <si>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</si>
  <si>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</si>
  <si>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</si>
  <si>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</si>
  <si>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</si>
  <si>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</si>
  <si>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</si>
  <si>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</si>
  <si>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</si>
  <si>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</si>
  <si>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</si>
  <si>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</si>
  <si>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</si>
  <si>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</si>
  <si>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</si>
  <si>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</si>
  <si>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</si>
  <si>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</si>
  <si>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</si>
  <si>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</si>
  <si>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</si>
  <si>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</si>
  <si>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</si>
  <si>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</si>
  <si>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</si>
  <si>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</si>
  <si>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</si>
  <si>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</si>
  <si>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</si>
  <si>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</si>
  <si>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</si>
  <si>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</si>
  <si>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</si>
  <si>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</si>
  <si>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</si>
  <si>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</si>
  <si>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</si>
  <si>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</si>
  <si>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</si>
  <si>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</si>
  <si>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</si>
  <si>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</si>
  <si>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</si>
  <si>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</si>
  <si>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</si>
  <si>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</si>
  <si>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</si>
  <si>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</si>
  <si>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</si>
  <si>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</si>
  <si>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</si>
  <si>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</si>
  <si>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</si>
  <si>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</si>
  <si>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</si>
  <si>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</si>
  <si>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</si>
  <si>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</si>
  <si>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</si>
  <si>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</si>
  <si>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</si>
  <si>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</si>
  <si>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</si>
  <si>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</si>
  <si>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</si>
  <si>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</si>
  <si>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</si>
  <si>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</si>
  <si>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</si>
  <si>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</si>
  <si>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</si>
  <si>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</si>
  <si>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</si>
  <si>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</si>
  <si>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</si>
  <si>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</si>
  <si>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</si>
  <si>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</si>
  <si>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</si>
  <si>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</si>
  <si>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</si>
  <si>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</si>
  <si>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</si>
  <si>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</si>
  <si>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</si>
  <si>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</si>
  <si>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</si>
  <si>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</si>
  <si>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</si>
  <si>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</si>
  <si>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</si>
  <si>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</si>
  <si>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</si>
  <si>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</si>
  <si>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</si>
  <si>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</si>
  <si>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</si>
  <si>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</si>
  <si>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</si>
  <si>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</si>
  <si>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</si>
  <si>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</si>
  <si>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</si>
  <si>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</si>
  <si>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</si>
  <si>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</si>
  <si>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</si>
  <si>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</si>
  <si>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</si>
  <si>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</si>
  <si>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</si>
  <si>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</si>
  <si>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</si>
  <si>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</si>
  <si>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</si>
  <si>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</si>
  <si>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</si>
  <si>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</si>
  <si>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</si>
  <si>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</si>
  <si>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</si>
  <si>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</si>
  <si>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</si>
  <si>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</si>
  <si>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</si>
  <si>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</si>
  <si>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</si>
  <si>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</si>
  <si>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</si>
  <si>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</si>
  <si>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</si>
  <si>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</si>
  <si>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</si>
  <si>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</si>
  <si>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</si>
  <si>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</si>
  <si>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</si>
  <si>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</si>
  <si>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</si>
  <si>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</si>
  <si>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</si>
  <si>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</si>
  <si>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</si>
  <si>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</si>
  <si>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</si>
  <si>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</si>
  <si>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</si>
  <si>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</si>
  <si>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</si>
  <si>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</si>
  <si>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</si>
  <si>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</si>
  <si>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</si>
  <si>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</si>
  <si>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</si>
  <si>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</si>
  <si>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</si>
  <si>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</si>
  <si>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</si>
  <si>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</si>
  <si>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</si>
  <si>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</si>
  <si>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</si>
  <si>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</si>
  <si>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</si>
  <si>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</si>
  <si>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</si>
  <si>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</si>
  <si>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</si>
  <si>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</si>
  <si>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</si>
  <si>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</si>
  <si>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</si>
  <si>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</si>
  <si>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</si>
  <si>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</si>
  <si>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</si>
  <si>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</si>
  <si>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</si>
  <si>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</si>
  <si>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</si>
  <si>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</si>
  <si>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</si>
  <si>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</si>
  <si>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</si>
  <si>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</si>
  <si>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</si>
  <si>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</si>
  <si>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</si>
  <si>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</si>
  <si>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</si>
  <si>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</si>
  <si>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</si>
  <si>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</si>
  <si>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</si>
  <si>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</si>
  <si>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</si>
  <si>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</si>
  <si>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</si>
  <si>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</si>
  <si>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</si>
  <si>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</si>
  <si>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</si>
  <si>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</si>
  <si>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</si>
  <si>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</si>
  <si>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</si>
  <si>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</si>
  <si>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</si>
  <si>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</si>
  <si>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</si>
  <si>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</si>
  <si>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</si>
  <si>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</si>
  <si>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</si>
  <si>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</si>
  <si>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</si>
  <si>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</si>
  <si>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</si>
  <si>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</si>
  <si>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</si>
  <si>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</si>
  <si>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</si>
  <si>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</si>
  <si>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</si>
  <si>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</si>
  <si>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</si>
  <si>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</si>
  <si>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</si>
  <si>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</si>
  <si>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</si>
  <si>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</si>
  <si>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</si>
  <si>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</si>
  <si>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</si>
  <si>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</si>
  <si>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</si>
  <si>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</si>
  <si>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</si>
  <si>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</si>
  <si>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</si>
  <si>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</si>
  <si>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</si>
  <si>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</si>
  <si>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</si>
  <si>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</si>
  <si>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</si>
  <si>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</si>
  <si>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</si>
  <si>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</si>
  <si>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</si>
  <si>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</si>
  <si>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</si>
  <si>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</si>
  <si>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</si>
  <si>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</si>
  <si>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</si>
  <si>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</si>
  <si>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</si>
  <si>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</si>
  <si>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</si>
  <si>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</si>
  <si>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</si>
  <si>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</si>
  <si>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</si>
  <si>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</si>
  <si>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</si>
  <si>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</si>
  <si>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</si>
  <si>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</si>
  <si>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</si>
  <si>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</si>
  <si>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</si>
  <si>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</si>
  <si>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</si>
  <si>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</si>
  <si>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</si>
  <si>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</si>
  <si>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</si>
  <si>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</si>
  <si>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</si>
  <si>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</si>
  <si>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</si>
  <si>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</si>
  <si>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</si>
  <si>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</si>
  <si>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</si>
  <si>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</si>
  <si>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</si>
  <si>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</si>
  <si>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</si>
  <si>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</si>
  <si>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</si>
  <si>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</si>
  <si>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</si>
  <si>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</si>
  <si>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</si>
  <si>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</si>
  <si>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</si>
  <si>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</si>
  <si>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</si>
  <si>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</si>
  <si>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</si>
  <si>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</si>
  <si>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</si>
  <si>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</si>
  <si>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</si>
  <si>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</si>
  <si>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</si>
  <si>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</si>
  <si>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</si>
  <si>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</si>
  <si>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</si>
  <si>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</si>
  <si>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</si>
  <si>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</si>
  <si>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</si>
  <si>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</si>
  <si>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</si>
  <si>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</si>
  <si>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</si>
  <si>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</si>
  <si>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</si>
  <si>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</si>
  <si>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</si>
  <si>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</si>
  <si>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</si>
  <si>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</si>
  <si>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</si>
  <si>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</si>
  <si>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</si>
  <si>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</si>
  <si>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</si>
  <si>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</si>
  <si>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</si>
  <si>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</si>
  <si>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</si>
  <si>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</si>
  <si>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</si>
  <si>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</si>
  <si>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</si>
  <si>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</si>
  <si>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</si>
  <si>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</si>
  <si>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</si>
  <si>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</si>
  <si>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</si>
  <si>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</si>
  <si>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</si>
  <si>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</si>
  <si>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</si>
  <si>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</si>
  <si>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</si>
  <si>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</si>
  <si>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</si>
  <si>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</si>
  <si>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</si>
  <si>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</si>
  <si>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</si>
  <si>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</si>
  <si>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</si>
  <si>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</si>
  <si>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</si>
  <si>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</si>
  <si>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</si>
  <si>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</si>
  <si>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</si>
  <si>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</si>
  <si>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</si>
  <si>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</si>
  <si>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</si>
  <si>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</si>
  <si>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</si>
  <si>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</si>
  <si>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</si>
  <si>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</si>
  <si>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</si>
  <si>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</si>
  <si>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</si>
  <si>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</si>
  <si>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</si>
  <si>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</si>
  <si>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</si>
  <si>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</si>
  <si>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</si>
  <si>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</si>
  <si>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</si>
  <si>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</si>
  <si>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</si>
  <si>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</si>
  <si>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</si>
  <si>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</si>
  <si>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</si>
  <si>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</si>
  <si>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</si>
  <si>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</si>
  <si>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</si>
  <si>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</si>
  <si>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</si>
  <si>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</si>
  <si>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</si>
  <si>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</si>
  <si>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</si>
  <si>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</si>
  <si>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</si>
  <si>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</si>
  <si>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</si>
  <si>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</si>
  <si>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</si>
  <si>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</si>
  <si>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</si>
  <si>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</si>
  <si>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</si>
  <si>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</si>
  <si>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</si>
  <si>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</si>
  <si>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</si>
  <si>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</si>
  <si>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</si>
  <si>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</si>
  <si>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</si>
  <si>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</si>
  <si>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</si>
  <si>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</si>
  <si>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</si>
  <si>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</si>
  <si>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</si>
  <si>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</si>
  <si>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</si>
  <si>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</si>
  <si>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</si>
  <si>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</si>
  <si>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</si>
  <si>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</si>
  <si>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</si>
  <si>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</si>
  <si>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</si>
  <si>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</si>
  <si>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</si>
  <si>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</si>
  <si>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</si>
  <si>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</si>
  <si>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</si>
  <si>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</si>
  <si>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</si>
  <si>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</si>
  <si>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</si>
  <si>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</si>
  <si>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</si>
  <si>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</si>
  <si>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</si>
  <si>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</si>
  <si>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</si>
  <si>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</si>
  <si>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</si>
  <si>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</si>
  <si>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</si>
  <si>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</si>
  <si>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</si>
  <si>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</si>
  <si>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</si>
  <si>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</si>
  <si>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</si>
  <si>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</si>
  <si>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</si>
  <si>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</si>
  <si>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</si>
  <si>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</si>
  <si>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</si>
  <si>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</si>
  <si>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</si>
  <si>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</si>
  <si>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</si>
  <si>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</si>
  <si>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</si>
  <si>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</si>
  <si>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</si>
  <si>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</si>
  <si>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</si>
  <si>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</si>
  <si>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</si>
  <si>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</si>
  <si>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</si>
  <si>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</si>
  <si>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</si>
  <si>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</si>
  <si>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</si>
  <si>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</si>
  <si>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</si>
  <si>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</si>
  <si>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</si>
  <si>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</si>
  <si>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</si>
  <si>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</si>
  <si>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</si>
  <si>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</si>
  <si>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</si>
  <si>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</si>
  <si>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</si>
  <si>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</si>
  <si>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</si>
  <si>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</si>
  <si>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</si>
  <si>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</si>
  <si>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</si>
  <si>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</si>
  <si>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</si>
  <si>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</si>
  <si>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</si>
  <si>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</si>
  <si>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</si>
  <si>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</si>
  <si>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</si>
  <si>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</si>
  <si>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</si>
  <si>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</si>
  <si>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</si>
  <si>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</si>
  <si>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</si>
  <si>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</si>
  <si>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</si>
  <si>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</si>
  <si>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</si>
  <si>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</si>
  <si>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</si>
  <si>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</si>
  <si>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</si>
  <si>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</si>
  <si>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</si>
  <si>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</si>
  <si>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</si>
  <si>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</si>
  <si>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</si>
  <si>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</si>
  <si>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</si>
  <si>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</si>
  <si>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</si>
  <si>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</si>
  <si>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</si>
  <si>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</si>
  <si>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</si>
  <si>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</si>
  <si>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</si>
  <si>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</si>
  <si>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</si>
  <si>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</si>
  <si>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</si>
  <si>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</si>
  <si>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</si>
  <si>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</si>
  <si>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</si>
  <si>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</si>
  <si>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</si>
  <si>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</si>
  <si>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</si>
  <si>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</si>
  <si>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</si>
  <si>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</si>
  <si>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</si>
  <si>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</si>
  <si>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</si>
  <si>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</si>
  <si>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</si>
  <si>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</si>
  <si>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</si>
  <si>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</si>
  <si>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</si>
  <si>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</si>
  <si>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</si>
  <si>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</si>
  <si>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</si>
  <si>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</si>
  <si>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</si>
  <si>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</si>
  <si>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</si>
  <si>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</si>
  <si>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</si>
  <si>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</si>
  <si>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</si>
  <si>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</si>
  <si>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</si>
  <si>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</si>
  <si>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</si>
  <si>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</si>
  <si>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</si>
  <si>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</si>
  <si>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</si>
  <si>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</si>
  <si>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</si>
  <si>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</si>
  <si>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</si>
  <si>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</si>
  <si>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</si>
  <si>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</si>
  <si>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</si>
  <si>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</si>
  <si>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</si>
  <si>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</si>
  <si>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</si>
  <si>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</si>
  <si>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</si>
  <si>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</si>
  <si>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</si>
  <si>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</si>
  <si>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</si>
  <si>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</si>
  <si>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</si>
  <si>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</si>
  <si>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</si>
  <si>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</si>
  <si>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</si>
  <si>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</si>
  <si>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</si>
  <si>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</si>
  <si>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</si>
  <si>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</si>
  <si>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</si>
  <si>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</si>
  <si>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</si>
  <si>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</si>
  <si>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</si>
  <si>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</si>
  <si>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</si>
  <si>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</si>
  <si>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</si>
  <si>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</si>
  <si>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</si>
  <si>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</si>
  <si>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</si>
  <si>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</si>
  <si>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</si>
  <si>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</si>
  <si>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</si>
  <si>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</si>
  <si>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</si>
  <si>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</si>
  <si>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</si>
  <si>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</si>
  <si>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</si>
  <si>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</si>
  <si>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</si>
  <si>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</si>
  <si>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</si>
  <si>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</si>
  <si>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</si>
  <si>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</si>
  <si>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</si>
  <si>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</si>
  <si>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</si>
  <si>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</si>
  <si>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</si>
  <si>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</si>
  <si>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</si>
  <si>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</si>
  <si>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</si>
  <si>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</si>
  <si>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</si>
  <si>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</si>
  <si>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</si>
  <si>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</si>
  <si>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</si>
  <si>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</si>
  <si>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</si>
  <si>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</si>
  <si>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</si>
  <si>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</si>
  <si>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</si>
  <si>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</si>
  <si>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</si>
  <si>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</si>
  <si>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</si>
  <si>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</si>
  <si>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</si>
  <si>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</si>
  <si>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</si>
  <si>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</si>
  <si>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</si>
  <si>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</si>
  <si>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</si>
  <si>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</si>
  <si>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</si>
  <si>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</si>
  <si>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</si>
  <si>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</si>
  <si>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</si>
  <si>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</si>
  <si>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</si>
  <si>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</si>
  <si>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</si>
  <si>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</si>
  <si>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</si>
  <si>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</si>
  <si>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</si>
  <si>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</si>
  <si>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</si>
  <si>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</si>
  <si>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</si>
  <si>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</si>
  <si>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</si>
  <si>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</si>
  <si>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</si>
  <si>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</si>
  <si>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</si>
  <si>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</si>
  <si>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</si>
  <si>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</si>
  <si>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</si>
  <si>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</si>
  <si>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</si>
  <si>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</si>
  <si>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</si>
  <si>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</si>
  <si>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</si>
  <si>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</si>
  <si>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</si>
  <si>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</si>
  <si>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</si>
  <si>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</si>
  <si>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</si>
  <si>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</si>
  <si>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</si>
  <si>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</si>
  <si>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</si>
  <si>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</si>
  <si>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</si>
  <si>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</si>
  <si>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</si>
  <si>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</si>
  <si>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</si>
  <si>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</si>
  <si>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</si>
  <si>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</si>
  <si>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</si>
  <si>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</si>
  <si>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</si>
  <si>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</si>
  <si>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</si>
  <si>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</si>
  <si>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</si>
  <si>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</si>
  <si>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</si>
  <si>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</si>
  <si>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</si>
  <si>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</si>
  <si>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</si>
  <si>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</si>
  <si>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</si>
  <si>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</si>
  <si>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</si>
  <si>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</si>
  <si>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</si>
  <si>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</si>
  <si>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</si>
  <si>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</si>
  <si>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</si>
  <si>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</si>
  <si>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</si>
  <si>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</si>
  <si>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</si>
  <si>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</si>
  <si>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</si>
  <si>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</si>
  <si>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</si>
  <si>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</si>
  <si>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</si>
  <si>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</si>
  <si>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</si>
  <si>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</si>
  <si>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</si>
  <si>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</si>
  <si>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</si>
  <si>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</si>
  <si>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</si>
  <si>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</si>
  <si>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</si>
  <si>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</si>
  <si>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</si>
  <si>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</si>
  <si>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</si>
  <si>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</si>
  <si>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</si>
  <si>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</si>
  <si>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</si>
  <si>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</si>
  <si>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</si>
  <si>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</si>
  <si>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</si>
  <si>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</si>
  <si>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</si>
  <si>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</si>
  <si>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</si>
  <si>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</si>
  <si>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</si>
  <si>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</si>
  <si>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</si>
  <si>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</si>
  <si>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</si>
  <si>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</si>
  <si>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</si>
  <si>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</si>
  <si>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</si>
  <si>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</si>
  <si>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</si>
  <si>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</si>
  <si>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</si>
  <si>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</si>
  <si>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</si>
  <si>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</si>
  <si>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</si>
  <si>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</si>
  <si>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</si>
  <si>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</si>
  <si>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</si>
  <si>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</si>
  <si>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</si>
  <si>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</si>
  <si>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</si>
  <si>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</si>
  <si>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</si>
  <si>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</si>
  <si>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</si>
  <si>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</si>
  <si>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</si>
  <si>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</si>
  <si>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</si>
  <si>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</si>
  <si>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</si>
  <si>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</si>
  <si>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</si>
  <si>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</si>
  <si>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</si>
  <si>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</si>
  <si>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</si>
  <si>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</si>
  <si>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</si>
  <si>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</si>
  <si>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</si>
  <si>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</si>
  <si>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</si>
  <si>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</si>
  <si>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</si>
  <si>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</si>
  <si>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</si>
  <si>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</si>
  <si>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</si>
  <si>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</si>
  <si>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</si>
  <si>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</si>
  <si>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</si>
  <si>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</si>
  <si>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</si>
  <si>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</si>
  <si>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</si>
  <si>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</si>
  <si>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</si>
  <si>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</si>
  <si>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</si>
  <si>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</si>
  <si>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</si>
  <si>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</si>
  <si>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</si>
  <si>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</si>
  <si>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</si>
  <si>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</si>
  <si>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</si>
  <si>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</si>
  <si>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</si>
  <si>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</si>
  <si>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</si>
  <si>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</si>
  <si>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</si>
  <si>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</si>
  <si>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</si>
  <si>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</si>
  <si>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</si>
  <si>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</si>
  <si>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</si>
  <si>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</si>
  <si>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</si>
  <si>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</si>
  <si>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</si>
  <si>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</si>
  <si>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</si>
  <si>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</si>
  <si>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</si>
  <si>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</si>
  <si>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</si>
  <si>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</si>
  <si>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</si>
  <si>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</si>
  <si>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</si>
  <si>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</si>
  <si>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</si>
  <si>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</si>
  <si>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</si>
  <si>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</si>
  <si>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</si>
  <si>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</si>
  <si>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</si>
  <si>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</si>
  <si>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</si>
  <si>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</si>
  <si>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</si>
  <si>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</si>
  <si>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</si>
  <si>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</si>
  <si>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</si>
  <si>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</si>
  <si>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</si>
  <si>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</si>
  <si>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</si>
  <si>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</si>
  <si>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</si>
  <si>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</si>
  <si>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</si>
  <si>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</si>
  <si>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</si>
  <si>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</si>
  <si>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</si>
  <si>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</si>
  <si>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</si>
  <si>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</si>
  <si>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</si>
  <si>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</si>
  <si>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</si>
  <si>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</si>
  <si>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</si>
  <si>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</si>
  <si>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</si>
  <si>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</si>
  <si>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</si>
  <si>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</si>
  <si>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</si>
  <si>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</si>
  <si>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</si>
  <si>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</si>
  <si>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</si>
  <si>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</si>
  <si>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</si>
  <si>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</si>
  <si>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</si>
  <si>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</si>
  <si>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</si>
  <si>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</si>
  <si>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</si>
  <si>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</si>
  <si>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</si>
  <si>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</si>
  <si>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</si>
  <si>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</si>
  <si>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</si>
  <si>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</si>
  <si>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</si>
  <si>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</si>
  <si>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</si>
  <si>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</si>
  <si>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</si>
  <si>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</si>
  <si>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</si>
  <si>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</si>
  <si>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</si>
  <si>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</si>
  <si>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</si>
  <si>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</si>
  <si>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</si>
  <si>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</si>
  <si>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</si>
  <si>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</si>
  <si>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</si>
  <si>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</si>
  <si>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</si>
  <si>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</si>
  <si>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</si>
  <si>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</si>
  <si>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</si>
  <si>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</si>
  <si>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</si>
  <si>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</si>
  <si>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</si>
  <si>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</si>
  <si>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</si>
  <si>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</si>
  <si>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</si>
  <si>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</si>
  <si>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</si>
  <si>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</si>
  <si>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</si>
  <si>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</si>
  <si>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</si>
  <si>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</si>
  <si>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</si>
  <si>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</si>
  <si>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</si>
  <si>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</si>
  <si>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</si>
  <si>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</si>
  <si>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</si>
  <si>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</si>
  <si>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</si>
  <si>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</si>
  <si>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</si>
  <si>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</si>
  <si>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</si>
  <si>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</si>
  <si>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</si>
  <si>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</si>
  <si>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</si>
  <si>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</si>
  <si>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</si>
  <si>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</si>
  <si>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</si>
  <si>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</si>
  <si>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</si>
  <si>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</si>
  <si>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</si>
  <si>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</si>
  <si>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</si>
  <si>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</si>
  <si>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</si>
  <si>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</si>
  <si>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</si>
  <si>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</si>
  <si>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</si>
  <si>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</si>
  <si>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</si>
  <si>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</si>
  <si>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</si>
  <si>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</si>
  <si>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</si>
  <si>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</si>
  <si>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</si>
  <si>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</si>
  <si>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</si>
  <si>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</si>
  <si>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</si>
  <si>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</si>
  <si>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</si>
  <si>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</si>
  <si>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</si>
  <si>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</si>
  <si>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</si>
  <si>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</si>
  <si>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</si>
  <si>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</si>
  <si>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</si>
  <si>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</si>
  <si>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</si>
  <si>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</si>
  <si>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</si>
  <si>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</si>
  <si>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</si>
  <si>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</si>
  <si>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</si>
  <si>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</si>
  <si>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</si>
  <si>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</si>
  <si>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</si>
  <si>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</si>
  <si>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</si>
  <si>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</si>
  <si>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</si>
  <si>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</si>
  <si>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</si>
  <si>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</si>
  <si>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</si>
  <si>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</si>
  <si>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</si>
  <si>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</si>
  <si>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</si>
  <si>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</si>
  <si>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</si>
  <si>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</si>
  <si>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</si>
  <si>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</si>
  <si>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</si>
  <si>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</si>
  <si>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</si>
  <si>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</si>
  <si>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</si>
  <si>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</si>
  <si>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</si>
  <si>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</si>
  <si>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</si>
  <si>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</si>
  <si>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</si>
  <si>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</si>
  <si>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</si>
  <si>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</si>
  <si>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</si>
  <si>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</si>
  <si>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</si>
  <si>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</si>
  <si>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</si>
  <si>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</si>
  <si>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</si>
  <si>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</si>
  <si>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</si>
  <si>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</si>
  <si>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</si>
  <si>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</si>
  <si>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</si>
  <si>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</si>
  <si>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</si>
  <si>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</si>
  <si>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</si>
  <si>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</si>
  <si>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</si>
  <si>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</si>
  <si>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</si>
  <si>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</si>
  <si>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</si>
  <si>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</si>
  <si>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</si>
  <si>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</si>
  <si>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</si>
  <si>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</si>
  <si>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</si>
  <si>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</si>
  <si>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</si>
  <si>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</si>
  <si>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</si>
  <si>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</si>
  <si>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</si>
  <si>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</si>
  <si>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</si>
  <si>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</si>
  <si>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</si>
  <si>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</si>
  <si>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</si>
  <si>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</si>
  <si>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</si>
  <si>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</si>
  <si>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</si>
  <si>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</si>
  <si>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</si>
  <si>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</si>
  <si>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</si>
  <si>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</si>
  <si>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</si>
  <si>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</si>
  <si>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</si>
  <si>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</si>
  <si>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</si>
  <si>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</si>
  <si>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</si>
  <si>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</si>
  <si>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</si>
  <si>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</si>
  <si>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</si>
  <si>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</si>
  <si>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</si>
  <si>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</si>
  <si>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</si>
  <si>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</si>
  <si>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</si>
  <si>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</si>
  <si>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</si>
  <si>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</si>
  <si>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</si>
  <si>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</si>
  <si>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</si>
  <si>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</si>
  <si>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</si>
  <si>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</si>
  <si>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</si>
  <si>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</si>
  <si>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</si>
  <si>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</si>
  <si>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</si>
  <si>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</si>
  <si>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</si>
  <si>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</si>
  <si>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</si>
  <si>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</si>
  <si>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</si>
  <si>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</si>
  <si>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</si>
  <si>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</si>
  <si>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</si>
  <si>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</si>
  <si>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</si>
  <si>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</si>
  <si>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</si>
  <si>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</si>
  <si>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</si>
  <si>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</si>
  <si>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</si>
  <si>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</si>
  <si>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</si>
  <si>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</si>
  <si>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</si>
  <si>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</si>
  <si>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</si>
  <si>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</si>
  <si>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</si>
  <si>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</si>
  <si>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</si>
  <si>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</si>
  <si>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</si>
  <si>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</si>
  <si>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</si>
  <si>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</si>
  <si>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</si>
  <si>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</si>
  <si>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</si>
  <si>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</si>
  <si>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</si>
  <si>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</si>
  <si>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</si>
  <si>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</si>
  <si>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</si>
  <si>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</si>
  <si>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</si>
  <si>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</si>
  <si>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</si>
  <si>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</si>
  <si>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</si>
  <si>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</si>
  <si>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</si>
  <si>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</si>
  <si>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</si>
  <si>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</si>
  <si>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</si>
  <si>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</si>
  <si>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</si>
  <si>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</si>
  <si>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</si>
  <si>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</si>
  <si>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</si>
  <si>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</si>
  <si>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</si>
  <si>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</si>
  <si>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</si>
  <si>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</si>
  <si>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</si>
  <si>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</si>
  <si>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</si>
  <si>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</si>
  <si>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</si>
  <si>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</si>
  <si>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</si>
  <si>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</si>
  <si>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</si>
  <si>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</si>
  <si>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</si>
  <si>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</si>
  <si>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</si>
  <si>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</si>
  <si>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</si>
  <si>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</si>
  <si>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</si>
  <si>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</si>
  <si>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</si>
  <si>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</si>
  <si>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</si>
  <si>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</si>
  <si>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</si>
  <si>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</si>
  <si>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</si>
  <si>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</si>
  <si>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</si>
  <si>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</si>
  <si>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</si>
  <si>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</si>
  <si>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</si>
  <si>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</si>
  <si>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</si>
  <si>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</si>
  <si>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</si>
  <si>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</si>
  <si>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</si>
  <si>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</si>
  <si>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</si>
  <si>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</si>
  <si>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</si>
  <si>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</si>
  <si>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</si>
  <si>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</si>
  <si>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</si>
  <si>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</si>
  <si>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</si>
  <si>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</si>
  <si>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</si>
  <si>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</si>
  <si>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</si>
  <si>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</si>
  <si>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</si>
  <si>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</si>
  <si>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</si>
  <si>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</si>
  <si>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</si>
  <si>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</si>
  <si>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</si>
  <si>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</si>
  <si>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</si>
  <si>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</si>
  <si>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</si>
  <si>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</si>
  <si>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</si>
  <si>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</si>
  <si>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</si>
  <si>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</si>
  <si>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</si>
  <si>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</si>
  <si>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</si>
  <si>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</si>
  <si>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</si>
  <si>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</si>
  <si>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</si>
  <si>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</si>
  <si>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</si>
  <si>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</si>
  <si>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</si>
  <si>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</si>
  <si>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</si>
  <si>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</si>
  <si>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</si>
  <si>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</si>
  <si>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</si>
  <si>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</si>
  <si>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</si>
  <si>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</si>
  <si>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</si>
  <si>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</si>
  <si>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</si>
  <si>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</si>
  <si>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</si>
  <si>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</si>
  <si>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</si>
  <si>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</si>
  <si>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</si>
  <si>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</si>
  <si>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</si>
  <si>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</si>
  <si>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</si>
  <si>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</si>
  <si>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</si>
  <si>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</si>
  <si>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</si>
  <si>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</si>
  <si>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</si>
  <si>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</si>
  <si>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</si>
  <si>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</si>
  <si>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</si>
  <si>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</si>
  <si>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</si>
  <si>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</si>
  <si>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</si>
  <si>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</si>
  <si>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</si>
  <si>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</si>
  <si>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</si>
  <si>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</si>
  <si>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</si>
  <si>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</si>
  <si>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</si>
  <si>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</si>
  <si>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</si>
  <si>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</si>
  <si>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</si>
  <si>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</si>
  <si>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</si>
  <si>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</si>
  <si>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</si>
  <si>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</si>
  <si>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</si>
  <si>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</si>
  <si>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</si>
  <si>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</si>
  <si>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</si>
  <si>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</si>
  <si>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</si>
  <si>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</si>
  <si>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</si>
  <si>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</si>
  <si>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</si>
  <si>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</si>
  <si>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</si>
  <si>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</si>
  <si>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</si>
  <si>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</si>
  <si>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</si>
  <si>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</si>
  <si>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</si>
  <si>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</si>
  <si>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</si>
  <si>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</si>
  <si>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</si>
  <si>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</si>
  <si>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</si>
  <si>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</si>
  <si>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</si>
  <si>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</si>
  <si>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</si>
  <si>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</si>
  <si>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</si>
  <si>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</si>
  <si>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</si>
  <si>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</si>
  <si>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</si>
  <si>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</si>
  <si>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</si>
  <si>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</si>
  <si>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</si>
  <si>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</si>
  <si>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</si>
  <si>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</si>
  <si>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</si>
  <si>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</si>
  <si>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</si>
  <si>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</si>
  <si>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</si>
  <si>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</si>
  <si>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</si>
  <si>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</si>
  <si>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</si>
  <si>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</si>
  <si>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</si>
  <si>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</si>
  <si>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</si>
  <si>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</si>
  <si>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</si>
  <si>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</si>
  <si>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</si>
  <si>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</si>
  <si>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</si>
  <si>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</si>
  <si>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</si>
  <si>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</si>
  <si>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</si>
  <si>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</si>
  <si>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</si>
  <si>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</si>
  <si>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</si>
  <si>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</si>
  <si>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</si>
  <si>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</si>
  <si>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</si>
  <si>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</si>
  <si>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</si>
  <si>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</si>
  <si>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</si>
  <si>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</si>
  <si>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</si>
  <si>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</si>
  <si>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</si>
  <si>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</si>
  <si>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</si>
  <si>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</si>
  <si>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</si>
  <si>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</si>
  <si>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</si>
  <si>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</si>
  <si>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</si>
  <si>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</si>
  <si>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</si>
  <si>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</si>
  <si>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</si>
  <si>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</si>
  <si>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</si>
  <si>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</si>
  <si>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</si>
  <si>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</si>
  <si>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</si>
  <si>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</si>
  <si>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</si>
  <si>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</si>
  <si>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</si>
  <si>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</si>
  <si>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</si>
  <si>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</si>
  <si>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</si>
  <si>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</si>
  <si>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</si>
  <si>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</si>
  <si>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</si>
  <si>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</si>
  <si>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</si>
  <si>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</si>
  <si>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</si>
  <si>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</si>
  <si>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</si>
  <si>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</si>
  <si>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</si>
  <si>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</si>
  <si>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</si>
  <si>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</si>
  <si>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</si>
  <si>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</si>
  <si>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</si>
  <si>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</si>
  <si>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</si>
  <si>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</si>
  <si>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</si>
  <si>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</si>
  <si>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</si>
  <si>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</si>
  <si>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</si>
  <si>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</si>
  <si>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</si>
  <si>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</si>
  <si>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</si>
  <si>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</si>
  <si>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</si>
  <si>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</si>
  <si>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</si>
  <si>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</si>
  <si>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</si>
  <si>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</si>
  <si>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</si>
  <si>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</si>
  <si>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</si>
  <si>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</si>
  <si>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</si>
  <si>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</si>
  <si>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</si>
  <si>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</si>
  <si>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</si>
  <si>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</si>
  <si>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</si>
  <si>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</si>
  <si>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</si>
  <si>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</si>
  <si>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</si>
  <si>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</si>
  <si>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</si>
  <si>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</si>
  <si>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</si>
  <si>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</si>
  <si>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</si>
  <si>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</si>
  <si>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</si>
  <si>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</si>
  <si>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</si>
  <si>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</si>
  <si>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</si>
  <si>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</si>
  <si>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</si>
  <si>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</si>
  <si>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</si>
  <si>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</si>
  <si>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</si>
  <si>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</si>
  <si>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</si>
  <si>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</si>
  <si>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</si>
  <si>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</si>
  <si>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</si>
  <si>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</si>
  <si>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</si>
  <si>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</si>
  <si>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</si>
  <si>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</si>
  <si>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</si>
  <si>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</si>
  <si>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</si>
  <si>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</si>
  <si>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</si>
  <si>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</si>
  <si>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</si>
  <si>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</si>
  <si>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</si>
  <si>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</si>
  <si>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</si>
  <si>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</si>
  <si>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</si>
  <si>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</si>
  <si>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</si>
  <si>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</si>
  <si>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</si>
  <si>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</si>
  <si>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</si>
  <si>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</si>
  <si>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</si>
  <si>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</si>
  <si>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</si>
  <si>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</si>
  <si>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</si>
  <si>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</si>
  <si>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</si>
  <si>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</si>
  <si>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</si>
  <si>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</si>
  <si>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</si>
  <si>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</si>
  <si>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</si>
  <si>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</si>
  <si>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</si>
  <si>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</si>
  <si>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</si>
  <si>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</si>
  <si>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</si>
  <si>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</si>
  <si>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</si>
  <si>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</si>
  <si>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</si>
  <si>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</si>
  <si>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</si>
  <si>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</si>
  <si>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</si>
  <si>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</si>
  <si>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</si>
  <si>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</si>
  <si>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</si>
  <si>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</si>
  <si>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</si>
  <si>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</si>
  <si>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</si>
  <si>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</si>
  <si>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</si>
  <si>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</si>
  <si>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</si>
  <si>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</si>
  <si>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</si>
  <si>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</si>
  <si>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</si>
  <si>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</si>
  <si>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</si>
  <si>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</si>
  <si>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</si>
  <si>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</si>
  <si>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</si>
  <si>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</si>
  <si>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</si>
  <si>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</si>
  <si>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</si>
  <si>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</si>
  <si>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</si>
  <si>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</si>
  <si>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</si>
  <si>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</si>
  <si>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</si>
  <si>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</si>
  <si>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</si>
  <si>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</si>
  <si>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</si>
  <si>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</si>
  <si>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</si>
  <si>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</si>
  <si>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</si>
  <si>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</si>
  <si>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</si>
  <si>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</si>
  <si>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</si>
  <si>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</si>
  <si>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</si>
  <si>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</si>
  <si>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</si>
  <si>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</si>
  <si>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</si>
  <si>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</si>
  <si>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</si>
  <si>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</si>
  <si>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</si>
  <si>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</si>
  <si>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</si>
  <si>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</si>
  <si>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</si>
  <si>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</si>
  <si>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</si>
  <si>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</si>
  <si>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</si>
  <si>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</si>
  <si>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</si>
  <si>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</si>
  <si>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</si>
  <si>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</si>
  <si>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</si>
  <si>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</si>
  <si>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</si>
  <si>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</si>
  <si>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</si>
  <si>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</si>
  <si>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</si>
  <si>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</si>
  <si>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</si>
  <si>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</si>
  <si>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</si>
  <si>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</si>
  <si>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</si>
  <si>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</si>
  <si>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</si>
  <si>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</si>
  <si>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</si>
  <si>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</si>
  <si>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</si>
  <si>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</si>
  <si>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</si>
  <si>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</si>
  <si>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</si>
  <si>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</si>
  <si>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</si>
  <si>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</si>
  <si>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</si>
  <si>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</si>
  <si>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</si>
  <si>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</si>
  <si>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</si>
  <si>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</si>
  <si>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</si>
  <si>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</si>
  <si>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</si>
  <si>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</si>
  <si>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</si>
  <si>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</si>
  <si>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</si>
  <si>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</si>
  <si>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</si>
  <si>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</si>
  <si>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</si>
  <si>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</si>
  <si>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</si>
  <si>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</si>
  <si>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</si>
  <si>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</si>
  <si>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</si>
  <si>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</si>
  <si>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</si>
  <si>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</si>
  <si>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</si>
  <si>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</si>
  <si>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</si>
  <si>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</si>
  <si>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</si>
  <si>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</si>
  <si>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</si>
  <si>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</si>
  <si>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</si>
  <si>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</si>
  <si>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</si>
  <si>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</si>
  <si>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</si>
  <si>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</si>
  <si>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</si>
  <si>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</si>
  <si>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</si>
  <si>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</si>
  <si>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</si>
  <si>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</si>
  <si>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</si>
  <si>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</si>
  <si>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</si>
  <si>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</si>
  <si>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</si>
  <si>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</si>
  <si>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</si>
  <si>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</si>
  <si>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</si>
  <si>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</si>
  <si>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</si>
  <si>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</si>
  <si>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</si>
  <si>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</si>
  <si>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</si>
  <si>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</si>
  <si>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</si>
  <si>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</si>
  <si>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</si>
  <si>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</si>
  <si>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</si>
  <si>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</si>
  <si>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</si>
  <si>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</si>
  <si>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</si>
  <si>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</si>
  <si>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</si>
  <si>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</si>
  <si>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</si>
  <si>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</si>
  <si>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</si>
  <si>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</si>
  <si>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</si>
  <si>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</si>
  <si>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</si>
  <si>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</si>
  <si>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</si>
  <si>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</si>
  <si>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</si>
  <si>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</si>
  <si>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</si>
  <si>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</si>
  <si>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</si>
  <si>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</si>
  <si>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</si>
  <si>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</si>
  <si>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</si>
  <si>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</si>
  <si>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</si>
  <si>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</si>
  <si>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</si>
  <si>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</si>
  <si>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</si>
  <si>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</si>
  <si>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</si>
  <si>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</si>
  <si>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</si>
  <si>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</si>
  <si>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</si>
  <si>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</si>
  <si>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</si>
  <si>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</si>
  <si>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</si>
  <si>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</si>
  <si>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</si>
  <si>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</si>
  <si>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</si>
  <si>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</si>
  <si>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</si>
  <si>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</si>
  <si>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</si>
  <si>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</si>
  <si>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</si>
  <si>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</si>
  <si>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</si>
  <si>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</si>
  <si>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</si>
  <si>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</si>
  <si>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</si>
  <si>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</si>
  <si>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</si>
  <si>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</si>
  <si>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</si>
  <si>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</si>
  <si>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</si>
  <si>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</si>
  <si>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</si>
  <si>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</si>
  <si>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</si>
  <si>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</si>
  <si>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</si>
  <si>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</si>
  <si>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</si>
  <si>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</si>
  <si>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</si>
  <si>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</si>
  <si>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</si>
  <si>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</si>
  <si>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</si>
  <si>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</si>
  <si>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</si>
  <si>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</si>
  <si>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</si>
  <si>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</si>
  <si>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</si>
  <si>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</si>
  <si>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</si>
  <si>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</si>
  <si>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</si>
  <si>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</si>
  <si>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</si>
  <si>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</si>
  <si>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</si>
  <si>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</si>
  <si>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</si>
  <si>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</si>
  <si>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</si>
  <si>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</si>
  <si>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</si>
  <si>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</si>
  <si>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</si>
  <si>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</si>
  <si>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</si>
  <si>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</si>
  <si>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</si>
  <si>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</si>
  <si>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</si>
  <si>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</si>
  <si>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</si>
  <si>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</si>
  <si>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</si>
  <si>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</si>
  <si>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</si>
  <si>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</si>
  <si>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</si>
  <si>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</si>
  <si>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</si>
  <si>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</si>
  <si>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</si>
  <si>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</si>
  <si>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</si>
  <si>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</si>
  <si>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</si>
  <si>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</si>
  <si>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</si>
  <si>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</si>
  <si>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</si>
  <si>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</si>
  <si>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</si>
  <si>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</si>
  <si>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</si>
  <si>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</si>
  <si>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</si>
  <si>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</si>
  <si>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</si>
  <si>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</si>
  <si>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</si>
  <si>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</si>
  <si>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</si>
  <si>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</si>
  <si>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</si>
  <si>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</si>
  <si>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</si>
  <si>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</si>
  <si>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</si>
  <si>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</si>
  <si>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</si>
  <si>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</si>
  <si>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</si>
  <si>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</si>
  <si>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</si>
  <si>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</si>
  <si>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</si>
  <si>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</si>
  <si>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</si>
  <si>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</si>
  <si>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</si>
  <si>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</si>
  <si>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</si>
  <si>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</si>
  <si>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</si>
  <si>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</si>
  <si>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</si>
  <si>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</si>
  <si>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</si>
  <si>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</si>
  <si>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</si>
  <si>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</si>
  <si>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</si>
  <si>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</si>
  <si>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</si>
  <si>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</si>
  <si>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</si>
  <si>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</si>
  <si>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</si>
  <si>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</si>
  <si>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</si>
  <si>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</si>
  <si>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</si>
  <si>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</si>
  <si>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</si>
  <si>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</si>
  <si>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</si>
  <si>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</si>
  <si>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</si>
  <si>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</si>
  <si>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</si>
  <si>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</si>
  <si>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</si>
  <si>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</si>
  <si>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</si>
  <si>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</si>
  <si>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</si>
  <si>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</si>
  <si>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</si>
  <si>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</si>
  <si>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</si>
  <si>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</si>
  <si>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</si>
  <si>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</si>
  <si>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</si>
  <si>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</si>
  <si>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</si>
  <si>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</si>
  <si>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</si>
  <si>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</si>
  <si>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</si>
  <si>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</si>
  <si>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</si>
  <si>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</si>
  <si>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</si>
  <si>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</si>
  <si>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</si>
  <si>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</si>
  <si>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</si>
  <si>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</si>
  <si>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</si>
  <si>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</si>
  <si>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</si>
  <si>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</si>
  <si>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</si>
  <si>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</si>
  <si>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</si>
  <si>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</si>
  <si>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</si>
  <si>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</si>
  <si>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</si>
  <si>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</si>
  <si>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</si>
  <si>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</si>
  <si>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</si>
  <si>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</si>
  <si>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</si>
  <si>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</si>
  <si>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</si>
  <si>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</si>
  <si>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</si>
  <si>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</si>
  <si>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</si>
  <si>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</si>
  <si>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</si>
  <si>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</si>
  <si>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</si>
  <si>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</si>
  <si>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</si>
  <si>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</si>
  <si>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</si>
  <si>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</si>
  <si>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</si>
  <si>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</si>
  <si>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</si>
  <si>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</si>
  <si>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</si>
  <si>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</si>
  <si>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</si>
  <si>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</si>
  <si>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</si>
  <si>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</si>
  <si>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</si>
  <si>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</si>
  <si>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</si>
  <si>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</si>
  <si>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</si>
  <si>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</si>
  <si>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</si>
  <si>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</si>
  <si>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</si>
  <si>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</si>
  <si>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</si>
  <si>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</si>
  <si>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</si>
  <si>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</si>
  <si>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</si>
  <si>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</si>
  <si>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</si>
  <si>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</si>
  <si>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</si>
  <si>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</si>
  <si>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</si>
  <si>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</si>
  <si>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</si>
  <si>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</si>
  <si>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</si>
  <si>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</si>
  <si>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</si>
  <si>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</si>
  <si>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</si>
  <si>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</si>
  <si>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</si>
  <si>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</si>
  <si>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</si>
  <si>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</si>
  <si>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</si>
  <si>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</si>
  <si>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</si>
  <si>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</si>
  <si>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</si>
  <si>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</si>
  <si>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</si>
  <si>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</si>
  <si>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</si>
  <si>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</si>
  <si>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</si>
  <si>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</si>
  <si>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</si>
  <si>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</si>
  <si>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</si>
  <si>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</si>
  <si>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</si>
  <si>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</si>
  <si>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</si>
  <si>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</si>
  <si>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</si>
  <si>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</si>
  <si>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</si>
  <si>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</si>
  <si>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</si>
  <si>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</si>
  <si>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</si>
  <si>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</si>
  <si>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</si>
  <si>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</si>
  <si>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</si>
  <si>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</si>
  <si>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</si>
  <si>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</si>
  <si>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</si>
  <si>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</si>
  <si>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</si>
  <si>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</si>
  <si>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</si>
  <si>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</si>
  <si>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</si>
  <si>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</si>
  <si>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</si>
  <si>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</si>
  <si>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</si>
  <si>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</si>
  <si>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</si>
  <si>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</si>
  <si>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</si>
  <si>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</si>
  <si>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</si>
  <si>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</si>
  <si>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</si>
  <si>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</si>
  <si>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</si>
  <si>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</si>
  <si>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</si>
  <si>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</si>
  <si>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</si>
  <si>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</si>
  <si>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</si>
  <si>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</si>
  <si>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</si>
  <si>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</si>
  <si>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</si>
  <si>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</si>
  <si>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</si>
  <si>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</si>
  <si>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</si>
  <si>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</si>
  <si>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</si>
  <si>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</si>
  <si>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</si>
  <si>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</si>
  <si>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</si>
  <si>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</si>
  <si>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</si>
  <si>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</si>
  <si>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</si>
  <si>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</si>
  <si>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</si>
  <si>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</si>
  <si>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</si>
  <si>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</si>
  <si>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</si>
  <si>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</si>
  <si>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</si>
  <si>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</si>
  <si>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</si>
  <si>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</si>
  <si>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</si>
  <si>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</si>
  <si>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</si>
  <si>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</si>
  <si>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</si>
  <si>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</si>
  <si>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</si>
  <si>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</si>
  <si>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</si>
  <si>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</si>
  <si>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</si>
  <si>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</si>
  <si>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</si>
  <si>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</si>
  <si>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</si>
  <si>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</si>
  <si>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</si>
  <si>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</si>
  <si>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</si>
  <si>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</si>
  <si>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</si>
  <si>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</si>
  <si>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</si>
  <si>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</si>
  <si>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</si>
  <si>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</si>
  <si>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</si>
  <si>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</si>
  <si>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</si>
  <si>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</si>
  <si>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</si>
  <si>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</si>
  <si>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</si>
  <si>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</si>
  <si>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</si>
  <si>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</si>
  <si>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</si>
  <si>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</si>
  <si>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</si>
  <si>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</si>
  <si>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</si>
  <si>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</si>
  <si>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</si>
  <si>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</si>
  <si>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</si>
  <si>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</si>
  <si>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</si>
  <si>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</si>
  <si>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</si>
  <si>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</si>
  <si>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</si>
  <si>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</si>
  <si>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</si>
  <si>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</si>
  <si>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</si>
  <si>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</si>
  <si>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</si>
  <si>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</si>
  <si>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</si>
  <si>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</si>
  <si>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</si>
  <si>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</si>
  <si>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</si>
  <si>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</si>
  <si>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</si>
  <si>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</si>
  <si>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</si>
  <si>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</si>
  <si>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</si>
  <si>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</si>
  <si>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</si>
  <si>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</si>
  <si>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</si>
  <si>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</si>
  <si>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</si>
  <si>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</si>
  <si>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</si>
  <si>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</si>
  <si>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</si>
  <si>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</si>
  <si>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</si>
  <si>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</si>
  <si>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</si>
  <si>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</si>
  <si>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</si>
  <si>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</si>
  <si>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</si>
  <si>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</si>
  <si>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</si>
  <si>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</si>
  <si>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</si>
  <si>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</si>
  <si>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</si>
  <si>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</si>
  <si>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</si>
  <si>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</si>
  <si>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</si>
  <si>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</si>
  <si>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</si>
  <si>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</si>
  <si>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</si>
  <si>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</si>
  <si>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</si>
  <si>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</si>
  <si>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</si>
  <si>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</si>
  <si>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</si>
  <si>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</si>
  <si>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</si>
  <si>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</si>
  <si>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</si>
  <si>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</si>
  <si>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</si>
  <si>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</si>
  <si>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</si>
  <si>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</si>
  <si>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</si>
  <si>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</si>
  <si>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</si>
  <si>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</si>
  <si>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</si>
  <si>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</si>
  <si>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</si>
  <si>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</si>
  <si>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</si>
  <si>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</si>
  <si>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</si>
  <si>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</si>
  <si>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</si>
  <si>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</si>
  <si>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</si>
  <si>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</si>
  <si>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</si>
  <si>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</si>
  <si>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</si>
  <si>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</si>
  <si>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</si>
  <si>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</si>
  <si>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</si>
  <si>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</si>
  <si>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</si>
  <si>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</si>
  <si>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</si>
  <si>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</si>
  <si>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</si>
  <si>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</si>
  <si>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</si>
  <si>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</si>
  <si>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</si>
  <si>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</si>
  <si>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</si>
  <si>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</si>
  <si>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</si>
  <si>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</si>
  <si>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</si>
  <si>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</si>
  <si>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</si>
  <si>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</si>
  <si>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</si>
  <si>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</si>
  <si>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</si>
  <si>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</si>
  <si>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</si>
  <si>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</si>
  <si>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</si>
  <si>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</si>
  <si>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</si>
  <si>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</si>
  <si>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</si>
  <si>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</si>
  <si>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</si>
  <si>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</si>
  <si>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</si>
  <si>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</si>
  <si>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</si>
  <si>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</si>
  <si>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</si>
  <si>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</si>
  <si>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</si>
  <si>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</si>
  <si>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</si>
  <si>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</si>
  <si>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</si>
  <si>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</si>
  <si>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</si>
  <si>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</si>
  <si>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</si>
  <si>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</si>
  <si>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</si>
  <si>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</si>
  <si>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</si>
  <si>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</si>
  <si>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</si>
  <si>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</si>
  <si>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</si>
  <si>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</si>
  <si>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</si>
  <si>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</si>
  <si>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</si>
  <si>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</si>
  <si>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</si>
  <si>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</si>
  <si>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</si>
  <si>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</si>
  <si>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</si>
  <si>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</si>
  <si>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</si>
  <si>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</si>
  <si>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</si>
  <si>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</si>
  <si>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</si>
  <si>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</si>
  <si>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</si>
  <si>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</si>
  <si>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</si>
  <si>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</si>
  <si>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</si>
  <si>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</si>
  <si>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</si>
  <si>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</si>
  <si>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</si>
  <si>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</si>
  <si>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</si>
  <si>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</si>
  <si>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</si>
  <si>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</si>
  <si>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</si>
  <si>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</si>
  <si>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</si>
  <si>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</si>
  <si>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</si>
  <si>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</si>
  <si>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</si>
  <si>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</si>
  <si>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</si>
  <si>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</si>
  <si>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</si>
  <si>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</si>
  <si>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</si>
  <si>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</si>
  <si>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</si>
  <si>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</si>
  <si>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</si>
  <si>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</si>
  <si>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</si>
  <si>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</si>
  <si>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</si>
  <si>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</si>
  <si>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</si>
  <si>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</si>
  <si>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</si>
  <si>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</si>
  <si>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</si>
  <si>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</si>
  <si>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</si>
  <si>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</si>
  <si>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</si>
  <si>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</si>
  <si>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</si>
  <si>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</si>
  <si>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</si>
  <si>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</si>
  <si>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</si>
  <si>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</si>
  <si>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</si>
  <si>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</si>
  <si>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</si>
  <si>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</si>
  <si>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</si>
  <si>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</si>
  <si>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</si>
  <si>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</si>
  <si>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</si>
  <si>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</si>
  <si>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</si>
  <si>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</si>
  <si>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</si>
  <si>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</si>
  <si>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</si>
  <si>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</si>
  <si>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</si>
  <si>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</si>
  <si>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</si>
  <si>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</si>
  <si>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</si>
  <si>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</si>
  <si>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</si>
  <si>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</si>
  <si>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</si>
  <si>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</si>
  <si>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</si>
  <si>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</si>
  <si>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</si>
  <si>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</si>
  <si>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</si>
  <si>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</si>
  <si>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</si>
  <si>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</si>
  <si>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</si>
  <si>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</si>
  <si>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</si>
  <si>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</si>
  <si>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</si>
  <si>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</si>
  <si>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</si>
  <si>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</si>
  <si>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</si>
  <si>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</si>
  <si>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</si>
  <si>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</si>
  <si>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</si>
  <si>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</si>
  <si>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</si>
  <si>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</si>
  <si>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</si>
  <si>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</si>
  <si>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</si>
  <si>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</si>
  <si>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</si>
  <si>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</si>
  <si>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</si>
  <si>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</si>
  <si>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</si>
  <si>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</si>
  <si>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</si>
  <si>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</si>
  <si>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</si>
  <si>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</si>
  <si>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</si>
  <si>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</si>
  <si>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</si>
  <si>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</si>
  <si>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</si>
  <si>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</si>
  <si>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</si>
  <si>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</si>
  <si>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</si>
  <si>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</si>
  <si>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</si>
  <si>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</si>
  <si>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</si>
  <si>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</si>
  <si>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</si>
  <si>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</si>
  <si>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</si>
  <si>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</si>
  <si>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</si>
  <si>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</si>
  <si>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</si>
  <si>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</si>
  <si>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</si>
  <si>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</si>
  <si>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</si>
  <si>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</si>
  <si>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</si>
  <si>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</si>
  <si>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</si>
  <si>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</si>
  <si>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</si>
  <si>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</si>
  <si>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</si>
  <si>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</si>
  <si>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</si>
  <si>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</si>
  <si>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</si>
  <si>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</si>
  <si>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</si>
  <si>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</si>
  <si>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</si>
  <si>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</si>
  <si>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</si>
  <si>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</si>
  <si>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</si>
  <si>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</si>
  <si>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</si>
  <si>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</si>
  <si>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</si>
  <si>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</si>
  <si>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</si>
  <si>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</si>
  <si>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</si>
  <si>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</si>
  <si>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</si>
  <si>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</si>
  <si>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</si>
  <si>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</si>
  <si>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</si>
  <si>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</si>
  <si>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</si>
  <si>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</si>
  <si>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</si>
  <si>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</si>
  <si>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</si>
  <si>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</si>
  <si>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</si>
  <si>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</si>
  <si>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</si>
  <si>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</si>
  <si>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</si>
  <si>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</si>
  <si>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</si>
  <si>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</si>
  <si>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</si>
  <si>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</si>
  <si>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</si>
  <si>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</si>
  <si>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</si>
  <si>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</si>
  <si>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</si>
  <si>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</si>
  <si>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</si>
  <si>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</si>
  <si>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</si>
  <si>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</si>
  <si>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</si>
  <si>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</si>
  <si>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</si>
  <si>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</si>
  <si>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</si>
  <si>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</si>
  <si>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</si>
  <si>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</si>
  <si>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</si>
  <si>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</si>
  <si>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</si>
  <si>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</si>
  <si>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</si>
  <si>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</si>
  <si>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</si>
  <si>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</si>
  <si>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</si>
  <si>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</si>
  <si>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</si>
  <si>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</si>
  <si>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</si>
  <si>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</si>
  <si>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</si>
  <si>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</si>
  <si>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</si>
  <si>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</si>
  <si>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</si>
  <si>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</si>
  <si>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</si>
  <si>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</si>
  <si>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</si>
  <si>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</si>
  <si>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</si>
  <si>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</si>
  <si>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</si>
  <si>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</si>
  <si>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</si>
  <si>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</si>
  <si>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</si>
  <si>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</si>
  <si>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</si>
  <si>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</si>
  <si>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</si>
  <si>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</si>
  <si>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</si>
  <si>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</si>
  <si>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</si>
  <si>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</si>
  <si>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</si>
  <si>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</si>
  <si>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</si>
  <si>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</si>
  <si>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</si>
  <si>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</si>
  <si>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</si>
  <si>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</si>
  <si>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</si>
  <si>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</si>
  <si>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</si>
  <si>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</si>
  <si>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</si>
  <si>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</si>
  <si>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</si>
  <si>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</si>
  <si>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</si>
  <si>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</si>
  <si>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</si>
  <si>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</si>
  <si>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</si>
  <si>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</si>
  <si>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</si>
  <si>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</si>
  <si>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</si>
  <si>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</si>
  <si>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</si>
  <si>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</si>
  <si>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</si>
  <si>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</si>
  <si>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</si>
  <si>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</si>
  <si>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</si>
  <si>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</si>
  <si>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</si>
  <si>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</si>
  <si>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</si>
  <si>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</si>
  <si>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</si>
  <si>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</si>
  <si>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</si>
  <si>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</si>
  <si>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</si>
  <si>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</si>
  <si>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</si>
  <si>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</si>
  <si>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</si>
  <si>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</si>
  <si>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</si>
  <si>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</si>
  <si>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</si>
  <si>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</si>
  <si>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</si>
  <si>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</si>
  <si>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</si>
  <si>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</si>
  <si>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</si>
  <si>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</si>
  <si>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</si>
  <si>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</si>
  <si>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</si>
  <si>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</si>
  <si>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</si>
  <si>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</si>
  <si>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</si>
  <si>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</si>
  <si>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</si>
  <si>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</si>
  <si>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</si>
  <si>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</si>
  <si>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</si>
  <si>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</si>
  <si>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</si>
  <si>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</si>
  <si>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</si>
  <si>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</si>
  <si>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</si>
  <si>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</si>
  <si>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</si>
  <si>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</si>
  <si>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</si>
  <si>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</si>
  <si>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</si>
  <si>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</si>
  <si>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</si>
  <si>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</si>
  <si>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</si>
  <si>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</si>
  <si>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</si>
  <si>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</si>
  <si>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</si>
  <si>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</si>
  <si>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</si>
  <si>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</si>
  <si>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</si>
  <si>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</si>
  <si>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</si>
  <si>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</si>
  <si>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</si>
  <si>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</si>
  <si>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</si>
  <si>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</si>
  <si>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</si>
  <si>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</si>
  <si>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</si>
  <si>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</si>
  <si>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</si>
  <si>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</si>
  <si>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</si>
  <si>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</si>
  <si>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</si>
  <si>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</si>
  <si>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</si>
  <si>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</si>
  <si>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</si>
  <si>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</si>
  <si>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</si>
  <si>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</si>
  <si>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</si>
  <si>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</si>
  <si>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</si>
  <si>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</si>
  <si>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</si>
  <si>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</si>
  <si>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</si>
  <si>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</si>
  <si>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</si>
  <si>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</si>
  <si>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</si>
  <si>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</si>
  <si>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</si>
  <si>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</si>
  <si>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</si>
  <si>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</si>
  <si>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</si>
  <si>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</si>
  <si>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</si>
  <si>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</si>
  <si>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</si>
  <si>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</si>
  <si>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</si>
  <si>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</si>
  <si>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</si>
  <si>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</si>
  <si>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</si>
  <si>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</si>
  <si>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</si>
  <si>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</si>
  <si>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</si>
  <si>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</si>
  <si>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</si>
  <si>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</si>
  <si>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</si>
  <si>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</si>
  <si>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</si>
  <si>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</si>
  <si>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</si>
  <si>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</si>
  <si>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</si>
  <si>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</si>
  <si>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</si>
  <si>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</si>
  <si>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</si>
  <si>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</si>
  <si>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</si>
  <si>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</si>
  <si>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</si>
  <si>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</si>
  <si>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</si>
  <si>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</si>
  <si>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</si>
  <si>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</si>
  <si>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</si>
  <si>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</si>
  <si>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</si>
  <si>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</si>
  <si>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</si>
  <si>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</si>
  <si>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</si>
  <si>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</si>
  <si>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</si>
  <si>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</si>
  <si>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</si>
  <si>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</si>
  <si>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</si>
  <si>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</si>
  <si>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</si>
  <si>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</si>
  <si>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</si>
  <si>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</si>
  <si>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</si>
  <si>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</si>
  <si>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</si>
  <si>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</si>
  <si>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</si>
  <si>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</si>
  <si>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</si>
  <si>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</si>
  <si>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</si>
  <si>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</si>
  <si>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</si>
  <si>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</si>
  <si>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</si>
  <si>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</si>
  <si>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</si>
  <si>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</si>
  <si>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</si>
  <si>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</si>
  <si>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</si>
  <si>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</si>
  <si>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</si>
  <si>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</si>
  <si>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</si>
  <si>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</si>
  <si>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</si>
  <si>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</si>
  <si>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</si>
  <si>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</si>
  <si>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</si>
  <si>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</si>
  <si>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</si>
  <si>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</si>
  <si>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</si>
  <si>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</si>
  <si>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</si>
  <si>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</si>
  <si>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</si>
  <si>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</si>
  <si>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</si>
  <si>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</si>
  <si>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</si>
  <si>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</si>
  <si>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</si>
  <si>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</si>
  <si>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</si>
  <si>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</si>
  <si>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</si>
  <si>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</si>
  <si>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</si>
  <si>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</si>
  <si>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</si>
  <si>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</si>
  <si>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</si>
  <si>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</si>
  <si>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</si>
  <si>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</si>
  <si>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</si>
  <si>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</si>
  <si>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</si>
  <si>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</si>
  <si>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</si>
  <si>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</si>
  <si>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</si>
  <si>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</si>
  <si>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</si>
  <si>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</si>
  <si>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</si>
  <si>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</si>
  <si>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</si>
  <si>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</si>
  <si>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</si>
  <si>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</si>
  <si>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</si>
  <si>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</si>
  <si>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</si>
  <si>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</si>
  <si>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</si>
  <si>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</si>
  <si>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</si>
  <si>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</si>
  <si>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</si>
  <si>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</si>
  <si>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</si>
  <si>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</si>
  <si>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</si>
  <si>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</si>
  <si>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</si>
  <si>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</si>
  <si>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</si>
  <si>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</si>
  <si>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</si>
  <si>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</si>
  <si>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</si>
  <si>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</si>
  <si>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</si>
  <si>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</si>
  <si>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</si>
  <si>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</si>
  <si>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</si>
  <si>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</si>
  <si>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</si>
  <si>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</si>
  <si>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</si>
  <si>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</si>
  <si>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</si>
  <si>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</si>
  <si>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</si>
  <si>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</si>
  <si>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</si>
  <si>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</si>
  <si>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</si>
  <si>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</si>
  <si>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</si>
  <si>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</si>
  <si>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</si>
  <si>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</si>
  <si>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</si>
  <si>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</si>
  <si>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</si>
  <si>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</si>
  <si>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</si>
  <si>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</si>
  <si>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</si>
  <si>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</si>
  <si>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</si>
  <si>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</si>
  <si>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</si>
  <si>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</si>
  <si>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</si>
  <si>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</si>
  <si>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</si>
  <si>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</si>
  <si>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</si>
  <si>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</si>
  <si>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</si>
  <si>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</si>
  <si>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</si>
  <si>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</si>
  <si>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</si>
  <si>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</si>
  <si>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</si>
  <si>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</si>
  <si>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</si>
  <si>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</si>
  <si>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</si>
  <si>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</si>
  <si>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</si>
  <si>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</si>
  <si>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</si>
  <si>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</si>
  <si>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</si>
  <si>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</si>
  <si>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</si>
  <si>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</si>
  <si>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</si>
  <si>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</si>
  <si>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</si>
  <si>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</si>
  <si>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</si>
  <si>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</si>
  <si>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</si>
  <si>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</si>
  <si>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</si>
  <si>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</si>
  <si>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</si>
  <si>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</si>
  <si>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</si>
  <si>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</si>
  <si>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</si>
  <si>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</si>
  <si>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</si>
  <si>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</si>
  <si>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</si>
  <si>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</si>
  <si>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</si>
  <si>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</si>
  <si>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</si>
  <si>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</si>
  <si>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</si>
  <si>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</si>
  <si>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</si>
  <si>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</si>
  <si>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</si>
  <si>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</si>
  <si>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</si>
  <si>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</si>
  <si>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</si>
  <si>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</si>
  <si>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</si>
  <si>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</si>
  <si>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</si>
  <si>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</si>
  <si>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</si>
  <si>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</si>
  <si>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</si>
  <si>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</si>
  <si>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</si>
  <si>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</si>
  <si>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</si>
  <si>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</si>
  <si>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</si>
  <si>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</si>
  <si>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</si>
  <si>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</si>
  <si>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</si>
  <si>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</si>
  <si>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</si>
  <si>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</si>
  <si>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</si>
  <si>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</si>
  <si>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</si>
  <si>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</si>
  <si>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</si>
  <si>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</si>
  <si>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</si>
  <si>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</si>
  <si>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</si>
  <si>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</si>
  <si>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</si>
  <si>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</si>
  <si>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</si>
  <si>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</si>
  <si>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</si>
  <si>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</si>
  <si>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</si>
  <si>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</si>
  <si>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</si>
  <si>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</si>
  <si>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</si>
  <si>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</si>
  <si>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</si>
  <si>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</si>
  <si>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</si>
  <si>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</si>
  <si>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</si>
  <si>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</si>
  <si>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</si>
  <si>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</si>
  <si>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</si>
  <si>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</si>
  <si>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</si>
  <si>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</si>
  <si>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</si>
  <si>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</si>
  <si>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</si>
  <si>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</si>
  <si>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</si>
  <si>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</si>
  <si>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</si>
  <si>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</si>
  <si>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</si>
  <si>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</si>
  <si>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</si>
  <si>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</si>
  <si>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</si>
  <si>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</si>
  <si>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</si>
  <si>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</si>
  <si>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</si>
  <si>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</si>
  <si>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</si>
  <si>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</si>
  <si>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</si>
  <si>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</si>
  <si>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</si>
  <si>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</si>
  <si>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</si>
  <si>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</si>
  <si>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</si>
  <si>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</si>
  <si>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</si>
  <si>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</si>
  <si>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</si>
  <si>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</si>
  <si>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</si>
  <si>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</si>
  <si>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</si>
  <si>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</si>
  <si>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</si>
  <si>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</si>
  <si>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</si>
  <si>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</si>
  <si>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</si>
  <si>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</si>
  <si>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</si>
  <si>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</si>
  <si>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</si>
  <si>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</si>
  <si>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</si>
  <si>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</si>
  <si>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</si>
  <si>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</si>
  <si>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</si>
  <si>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</si>
  <si>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</si>
  <si>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</si>
  <si>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</si>
  <si>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</si>
  <si>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</si>
  <si>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</si>
  <si>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</si>
  <si>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</si>
  <si>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</si>
  <si>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</si>
  <si>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</si>
  <si>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</si>
  <si>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</si>
  <si>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</si>
  <si>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</si>
  <si>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</si>
  <si>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</si>
  <si>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</si>
  <si>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</si>
  <si>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</si>
  <si>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</si>
  <si>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</si>
  <si>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</si>
  <si>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</si>
  <si>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</si>
  <si>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</si>
  <si>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</si>
  <si>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</si>
  <si>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</si>
  <si>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</si>
  <si>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</si>
  <si>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</si>
  <si>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</si>
  <si>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</si>
  <si>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</si>
  <si>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</si>
  <si>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</si>
  <si>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</si>
  <si>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</si>
  <si>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</si>
  <si>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</si>
  <si>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</si>
  <si>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</si>
  <si>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</si>
  <si>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</si>
  <si>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</si>
  <si>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</si>
  <si>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</si>
  <si>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</si>
  <si>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</si>
  <si>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</si>
  <si>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</si>
  <si>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</si>
  <si>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</si>
  <si>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</si>
  <si>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</si>
  <si>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</si>
  <si>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</si>
  <si>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</si>
  <si>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</si>
  <si>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</si>
  <si>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</si>
  <si>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</si>
  <si>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</si>
  <si>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</si>
  <si>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</si>
  <si>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</si>
  <si>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</si>
  <si>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</si>
  <si>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</si>
  <si>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</si>
  <si>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</si>
  <si>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</si>
  <si>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</si>
  <si>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</si>
  <si>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</si>
  <si>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</si>
  <si>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</si>
  <si>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</si>
  <si>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</si>
  <si>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</si>
  <si>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</si>
  <si>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</si>
  <si>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</si>
  <si>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</si>
  <si>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</si>
  <si>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</si>
  <si>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</si>
  <si>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</si>
  <si>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</si>
  <si>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</si>
  <si>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</si>
  <si>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</si>
  <si>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</si>
  <si>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</si>
  <si>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</si>
  <si>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</si>
  <si>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</si>
  <si>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</si>
  <si>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</si>
  <si>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</si>
  <si>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</si>
  <si>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</si>
  <si>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</si>
  <si>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</si>
  <si>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</si>
  <si>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</si>
  <si>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</si>
  <si>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</si>
  <si>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</si>
  <si>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</si>
  <si>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</si>
  <si>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</si>
  <si>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</si>
  <si>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</si>
  <si>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</si>
  <si>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</si>
  <si>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</si>
  <si>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</si>
  <si>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</si>
  <si>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</si>
  <si>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</si>
  <si>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</si>
  <si>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</si>
  <si>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</si>
  <si>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</si>
  <si>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</si>
  <si>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</si>
  <si>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</si>
  <si>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</si>
  <si>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</si>
  <si>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</si>
  <si>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</si>
  <si>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</si>
  <si>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</si>
  <si>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</si>
  <si>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</si>
  <si>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</si>
  <si>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</si>
  <si>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</si>
  <si>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</si>
  <si>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</si>
  <si>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</si>
  <si>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</si>
  <si>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</si>
  <si>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</si>
  <si>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</si>
  <si>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</si>
  <si>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</si>
  <si>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</si>
  <si>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</si>
  <si>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</si>
  <si>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</si>
  <si>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</si>
  <si>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</si>
  <si>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</si>
  <si>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</si>
  <si>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</si>
  <si>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</si>
  <si>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</si>
  <si>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</si>
  <si>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</si>
  <si>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</si>
  <si>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</si>
  <si>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</si>
  <si>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</si>
  <si>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</si>
  <si>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</si>
  <si>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</si>
  <si>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</si>
  <si>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</si>
  <si>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</si>
  <si>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</si>
  <si>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</si>
  <si>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</si>
  <si>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</si>
  <si>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</si>
  <si>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</si>
  <si>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</si>
  <si>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</si>
  <si>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</si>
  <si>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</si>
  <si>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</si>
  <si>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</si>
  <si>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</si>
  <si>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</si>
  <si>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</si>
  <si>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</si>
  <si>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</si>
  <si>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</si>
  <si>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</si>
  <si>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</si>
  <si>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</si>
  <si>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</si>
  <si>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</si>
  <si>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</si>
  <si>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</si>
  <si>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</si>
  <si>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</si>
  <si>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</si>
  <si>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</si>
  <si>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</si>
  <si>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</si>
  <si>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</si>
  <si>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</si>
  <si>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</si>
  <si>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</si>
  <si>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</si>
  <si>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</si>
  <si>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</si>
  <si>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</si>
  <si>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</si>
  <si>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</si>
  <si>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</si>
  <si>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</si>
  <si>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</si>
  <si>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</si>
  <si>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</si>
  <si>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</si>
  <si>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</si>
  <si>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</si>
  <si>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</si>
  <si>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</si>
  <si>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</si>
  <si>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</si>
  <si>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</si>
  <si>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</si>
  <si>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</si>
  <si>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</si>
  <si>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</si>
  <si>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</si>
  <si>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</si>
  <si>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</si>
  <si>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</si>
  <si>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</si>
  <si>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</si>
  <si>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</si>
  <si>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</si>
  <si>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</si>
  <si>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</si>
  <si>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</si>
  <si>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</si>
  <si>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</si>
  <si>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</si>
  <si>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</si>
  <si>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</si>
  <si>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</si>
  <si>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</si>
  <si>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</si>
  <si>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</si>
  <si>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</si>
  <si>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</si>
  <si>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</si>
  <si>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</si>
  <si>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</si>
  <si>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</si>
  <si>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</si>
  <si>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</si>
  <si>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</si>
  <si>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</si>
  <si>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</si>
  <si>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</si>
  <si>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</si>
  <si>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</si>
  <si>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</si>
  <si>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</si>
  <si>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</si>
  <si>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</si>
  <si>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</si>
  <si>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</si>
  <si>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</si>
  <si>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</si>
  <si>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</si>
  <si>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</si>
  <si>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</si>
  <si>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</si>
  <si>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</si>
  <si>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</si>
  <si>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</si>
  <si>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</si>
  <si>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</si>
  <si>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</si>
  <si>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</si>
  <si>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</si>
  <si>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</si>
  <si>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</si>
  <si>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</si>
  <si>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</si>
  <si>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</si>
  <si>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</si>
  <si>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</si>
  <si>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</si>
  <si>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</si>
  <si>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</si>
  <si>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</si>
  <si>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</si>
  <si>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</si>
  <si>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</si>
  <si>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</si>
  <si>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</si>
  <si>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</si>
  <si>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</si>
  <si>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</si>
  <si>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</si>
  <si>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</si>
  <si>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</si>
  <si>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</si>
  <si>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</si>
  <si>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</si>
  <si>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</si>
  <si>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</si>
  <si>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</si>
  <si>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</si>
  <si>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</si>
  <si>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</si>
  <si>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</si>
  <si>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</si>
  <si>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</si>
  <si>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</si>
  <si>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</si>
  <si>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</si>
  <si>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</si>
  <si>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</si>
  <si>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</si>
  <si>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</si>
  <si>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</si>
  <si>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</si>
  <si>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</si>
  <si>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</si>
  <si>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</si>
  <si>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</si>
  <si>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</si>
  <si>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</si>
  <si>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</si>
  <si>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</si>
  <si>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</si>
  <si>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</si>
  <si>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</si>
  <si>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</si>
  <si>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</si>
  <si>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</si>
  <si>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</si>
  <si>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</si>
  <si>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</si>
  <si>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</si>
  <si>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</si>
  <si>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</si>
  <si>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</si>
  <si>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</si>
  <si>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</si>
  <si>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</si>
  <si>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</si>
  <si>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</si>
  <si>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</si>
  <si>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</si>
  <si>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</si>
  <si>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</si>
  <si>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</si>
  <si>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</si>
  <si>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</si>
  <si>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</si>
  <si>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</si>
  <si>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</si>
  <si>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</si>
  <si>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</si>
  <si>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</si>
  <si>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</si>
  <si>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</si>
  <si>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</si>
  <si>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</si>
  <si>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</si>
  <si>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</si>
  <si>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</si>
  <si>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</si>
  <si>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</si>
  <si>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</si>
  <si>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</si>
  <si>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</si>
  <si>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</si>
  <si>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</si>
  <si>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</si>
  <si>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</si>
  <si>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</si>
  <si>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</si>
  <si>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</si>
  <si>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</si>
  <si>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</si>
  <si>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</si>
  <si>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</si>
  <si>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</si>
  <si>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</si>
  <si>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</si>
  <si>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</si>
  <si>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</si>
  <si>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</si>
  <si>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</si>
  <si>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</si>
  <si>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</si>
  <si>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</si>
  <si>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</si>
  <si>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</si>
  <si>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</si>
  <si>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</si>
  <si>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</si>
  <si>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</si>
  <si>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</si>
  <si>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</si>
  <si>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</si>
  <si>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</si>
  <si>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</si>
  <si>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</si>
  <si>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</si>
  <si>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</si>
  <si>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</si>
  <si>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</si>
  <si>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</si>
  <si>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</si>
  <si>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</si>
  <si>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</si>
  <si>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</si>
  <si>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</si>
  <si>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</si>
  <si>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</si>
  <si>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</si>
  <si>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</si>
  <si>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</si>
  <si>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</si>
  <si>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</si>
  <si>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</si>
  <si>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</si>
  <si>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</si>
  <si>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</si>
  <si>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</si>
  <si>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</si>
  <si>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</si>
  <si>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</si>
  <si>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</si>
  <si>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</si>
  <si>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</si>
  <si>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</si>
  <si>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</si>
  <si>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</si>
  <si>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</si>
  <si>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</si>
  <si>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</si>
  <si>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</si>
  <si>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</si>
  <si>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</si>
  <si>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</si>
  <si>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</si>
  <si>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</si>
  <si>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</si>
  <si>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</si>
  <si>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</si>
  <si>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</si>
  <si>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</si>
  <si>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</si>
  <si>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</si>
  <si>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</si>
  <si>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</si>
  <si>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</si>
  <si>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</si>
  <si>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</si>
  <si>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</si>
  <si>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</si>
  <si>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</si>
  <si>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</si>
  <si>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</si>
  <si>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</si>
  <si>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</si>
  <si>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</si>
  <si>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</si>
  <si>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</si>
  <si>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</si>
  <si>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</si>
  <si>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</si>
  <si>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</si>
  <si>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</si>
  <si>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</si>
  <si>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</si>
  <si>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</si>
  <si>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</si>
  <si>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</si>
  <si>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</si>
  <si>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</si>
  <si>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</si>
  <si>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</si>
  <si>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</si>
  <si>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</si>
  <si>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</si>
  <si>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</si>
  <si>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</si>
  <si>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</si>
  <si>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</si>
  <si>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</si>
  <si>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</si>
  <si>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</si>
  <si>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</si>
  <si>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</si>
  <si>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</si>
  <si>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</si>
  <si>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</si>
  <si>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</si>
  <si>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</si>
  <si>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</si>
  <si>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</si>
  <si>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</si>
  <si>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</si>
  <si>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</si>
  <si>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</si>
  <si>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</si>
  <si>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</si>
  <si>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</si>
  <si>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</si>
  <si>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</si>
  <si>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</si>
  <si>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</si>
  <si>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</si>
  <si>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</si>
  <si>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</si>
  <si>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</si>
  <si>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</si>
  <si>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</si>
  <si>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</si>
  <si>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</si>
  <si>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</si>
  <si>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</si>
  <si>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</si>
  <si>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</si>
  <si>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</si>
  <si>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</si>
  <si>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</si>
  <si>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</si>
  <si>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</si>
  <si>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</si>
  <si>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</si>
  <si>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</si>
  <si>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</si>
  <si>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</si>
  <si>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</si>
  <si>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</si>
  <si>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</si>
  <si>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</si>
  <si>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</si>
  <si>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</si>
  <si>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</si>
  <si>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</si>
  <si>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</si>
  <si>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</si>
  <si>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</si>
  <si>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</si>
  <si>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</si>
  <si>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</si>
  <si>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</si>
  <si>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</si>
  <si>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</si>
  <si>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</si>
  <si>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</si>
  <si>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</si>
  <si>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</si>
  <si>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</si>
  <si>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</si>
  <si>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</si>
  <si>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</si>
  <si>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</si>
  <si>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</si>
  <si>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</si>
  <si>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</si>
  <si>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</si>
  <si>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</si>
  <si>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</si>
  <si>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</si>
  <si>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</si>
  <si>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</si>
  <si>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</si>
  <si>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</si>
  <si>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</si>
  <si>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</si>
  <si>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</si>
  <si>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</si>
  <si>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</si>
  <si>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</si>
  <si>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</si>
  <si>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</si>
  <si>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</si>
  <si>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</si>
  <si>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</si>
  <si>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</si>
  <si>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</si>
  <si>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</si>
  <si>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</si>
  <si>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</si>
  <si>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</si>
  <si>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</si>
  <si>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</si>
  <si>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</si>
  <si>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</si>
  <si>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</si>
  <si>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</si>
  <si>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</si>
  <si>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</si>
  <si>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</si>
  <si>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</si>
  <si>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</si>
  <si>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</si>
  <si>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</si>
  <si>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</si>
  <si>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</si>
  <si>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</si>
  <si>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</si>
  <si>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</si>
  <si>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</si>
  <si>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</si>
  <si>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</si>
  <si>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</si>
  <si>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</si>
  <si>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</si>
  <si>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</si>
  <si>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</si>
  <si>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</si>
  <si>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</si>
  <si>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</si>
  <si>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</si>
  <si>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</si>
  <si>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</si>
  <si>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</si>
  <si>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</si>
  <si>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</si>
  <si>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</si>
  <si>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</si>
  <si>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</si>
  <si>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</si>
  <si>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</si>
  <si>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</si>
  <si>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</si>
  <si>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</si>
  <si>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</si>
  <si>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</si>
  <si>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</si>
  <si>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</si>
  <si>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</si>
  <si>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</si>
  <si>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</si>
  <si>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</si>
  <si>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</si>
  <si>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</si>
  <si>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</si>
  <si>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</si>
  <si>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</si>
  <si>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</si>
  <si>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</si>
  <si>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</si>
  <si>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</si>
  <si>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</si>
  <si>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</si>
  <si>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</si>
  <si>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</si>
  <si>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</si>
  <si>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</si>
  <si>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</si>
  <si>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</si>
  <si>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</si>
  <si>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</si>
  <si>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</si>
  <si>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</si>
  <si>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</si>
  <si>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</si>
  <si>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</si>
  <si>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</si>
  <si>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</si>
  <si>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</si>
  <si>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</si>
  <si>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</si>
  <si>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</si>
  <si>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</si>
  <si>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</si>
  <si>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</si>
  <si>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</si>
  <si>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</si>
  <si>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</si>
  <si>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</si>
  <si>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</si>
  <si>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</si>
  <si>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</si>
  <si>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</si>
  <si>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</si>
  <si>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</si>
  <si>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</si>
  <si>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</si>
  <si>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</si>
  <si>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</si>
  <si>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</si>
  <si>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</si>
  <si>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</si>
  <si>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</si>
  <si>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</si>
  <si>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</si>
  <si>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</si>
  <si>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</si>
  <si>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</si>
  <si>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</si>
  <si>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</si>
  <si>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</si>
  <si>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</si>
  <si>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</si>
  <si>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</si>
  <si>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</si>
  <si>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</si>
  <si>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</si>
  <si>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</si>
  <si>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</si>
  <si>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</si>
  <si>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</si>
  <si>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</si>
  <si>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</si>
  <si>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</si>
  <si>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</si>
  <si>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</si>
  <si>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</si>
  <si>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</si>
  <si>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</si>
  <si>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</si>
  <si>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</si>
  <si>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</si>
  <si>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</si>
  <si>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</si>
  <si>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</si>
  <si>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</si>
  <si>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</si>
  <si>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</si>
  <si>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</si>
  <si>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</si>
  <si>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</si>
  <si>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</si>
  <si>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</si>
  <si>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</si>
  <si>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</si>
  <si>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</si>
  <si>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</si>
  <si>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</si>
  <si>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</si>
  <si>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</si>
  <si>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</si>
  <si>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</si>
  <si>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</si>
  <si>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</si>
  <si>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</si>
  <si>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</si>
  <si>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</si>
  <si>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</si>
  <si>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</si>
  <si>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</si>
  <si>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</si>
  <si>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</si>
  <si>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</si>
  <si>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</si>
  <si>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</si>
  <si>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</si>
  <si>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</si>
  <si>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</si>
  <si>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</si>
  <si>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</si>
  <si>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</si>
  <si>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</si>
  <si>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</si>
  <si>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</si>
  <si>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</si>
  <si>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</si>
  <si>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</si>
  <si>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</si>
  <si>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</si>
  <si>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</si>
  <si>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</si>
  <si>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</si>
  <si>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</si>
  <si>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</si>
  <si>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</si>
  <si>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</si>
  <si>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</si>
  <si>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</si>
  <si>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</si>
  <si>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</si>
  <si>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</si>
  <si>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</si>
  <si>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</si>
  <si>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</si>
  <si>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</si>
  <si>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</si>
  <si>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</si>
  <si>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</si>
  <si>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</si>
  <si>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</si>
  <si>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</si>
  <si>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</si>
  <si>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</si>
  <si>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</si>
  <si>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</si>
  <si>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</si>
  <si>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</si>
  <si>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</si>
  <si>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</si>
  <si>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</si>
  <si>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</si>
  <si>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</si>
  <si>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</si>
  <si>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</si>
  <si>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</si>
  <si>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</si>
  <si>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</si>
  <si>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</si>
  <si>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</si>
  <si>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</si>
  <si>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</si>
  <si>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</si>
  <si>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</si>
  <si>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</si>
  <si>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</si>
  <si>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</si>
  <si>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</si>
  <si>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</si>
  <si>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</si>
  <si>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</si>
  <si>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</si>
  <si>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</si>
  <si>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</si>
  <si>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</si>
  <si>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</si>
  <si>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</si>
  <si>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</si>
  <si>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</si>
  <si>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</si>
  <si>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</si>
  <si>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</si>
  <si>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</si>
  <si>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</si>
  <si>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</si>
  <si>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</si>
  <si>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</si>
  <si>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</si>
  <si>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</si>
  <si>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</si>
  <si>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</si>
  <si>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</si>
  <si>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</si>
  <si>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</si>
  <si>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</si>
  <si>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</si>
  <si>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</si>
  <si>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</si>
  <si>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</si>
  <si>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</si>
  <si>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</si>
  <si>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</si>
  <si>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</si>
  <si>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</si>
  <si>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</si>
  <si>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</si>
  <si>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</si>
  <si>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</si>
  <si>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</si>
  <si>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</si>
  <si>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</si>
  <si>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</si>
  <si>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</si>
  <si>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</si>
  <si>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</si>
  <si>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</si>
  <si>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</si>
  <si>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</si>
  <si>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</si>
  <si>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</si>
  <si>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</si>
  <si>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</si>
  <si>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</si>
  <si>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</si>
  <si>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</si>
  <si>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</si>
  <si>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</si>
  <si>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</si>
  <si>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</si>
  <si>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</si>
  <si>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</si>
  <si>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</si>
  <si>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</si>
  <si>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</si>
  <si>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</si>
  <si>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</si>
  <si>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</si>
  <si>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</si>
  <si>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</si>
  <si>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</si>
  <si>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</si>
  <si>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</si>
  <si>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</si>
  <si>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</si>
  <si>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</si>
  <si>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</si>
  <si>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</si>
  <si>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</si>
  <si>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</si>
  <si>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</si>
  <si>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</si>
  <si>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</si>
  <si>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</si>
  <si>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</si>
  <si>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</si>
  <si>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</si>
  <si>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</si>
  <si>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</si>
  <si>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</si>
  <si>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</si>
  <si>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</si>
  <si>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</si>
  <si>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</si>
  <si>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</si>
  <si>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</si>
  <si>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</si>
  <si>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</si>
  <si>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</si>
  <si>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</si>
  <si>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</si>
  <si>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</si>
  <si>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</si>
  <si>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</si>
  <si>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</si>
  <si>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</si>
  <si>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</si>
  <si>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</si>
  <si>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</si>
  <si>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</si>
  <si>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</si>
  <si>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</si>
  <si>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</si>
  <si>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</si>
  <si>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</si>
  <si>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</si>
  <si>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</si>
  <si>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</si>
  <si>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</si>
  <si>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</si>
  <si>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</si>
  <si>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</si>
  <si>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</si>
  <si>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</si>
  <si>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</si>
  <si>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</si>
  <si>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</si>
  <si>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</si>
  <si>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</si>
  <si>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</si>
  <si>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</si>
  <si>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</si>
  <si>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</si>
  <si>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</si>
  <si>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</si>
  <si>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</si>
  <si>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</si>
  <si>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</si>
  <si>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</si>
  <si>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</si>
  <si>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</si>
  <si>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</si>
  <si>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</si>
  <si>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</si>
  <si>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</si>
  <si>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</si>
  <si>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</si>
  <si>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</si>
  <si>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</si>
  <si>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</si>
  <si>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</si>
  <si>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</si>
  <si>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</si>
  <si>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</si>
  <si>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</si>
  <si>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</si>
  <si>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</si>
  <si>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</si>
  <si>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</si>
  <si>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</si>
  <si>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</si>
  <si>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</si>
  <si>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</si>
  <si>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</si>
  <si>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</si>
  <si>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</si>
  <si>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</si>
  <si>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</si>
  <si>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</si>
  <si>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</si>
  <si>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</si>
  <si>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</si>
  <si>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</si>
  <si>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</si>
  <si>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</si>
  <si>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</si>
  <si>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</si>
  <si>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</si>
  <si>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</si>
  <si>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</si>
  <si>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</si>
  <si>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</si>
  <si>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</si>
  <si>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</si>
  <si>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</si>
  <si>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</si>
  <si>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</si>
  <si>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</si>
  <si>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</si>
  <si>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</si>
  <si>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</si>
  <si>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</si>
  <si>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</si>
  <si>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</si>
  <si>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</si>
  <si>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</si>
  <si>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</si>
  <si>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</si>
  <si>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</si>
  <si>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</si>
  <si>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</si>
  <si>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</si>
  <si>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</si>
  <si>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</si>
  <si>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</si>
  <si>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</si>
  <si>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</si>
  <si>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</si>
  <si>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</si>
  <si>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</si>
  <si>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</si>
  <si>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</si>
  <si>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</si>
  <si>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</si>
  <si>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</si>
  <si>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</si>
  <si>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</si>
  <si>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</si>
  <si>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</si>
  <si>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</si>
  <si>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</si>
  <si>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</si>
  <si>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</si>
  <si>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</si>
  <si>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</si>
  <si>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</si>
  <si>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</si>
  <si>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</si>
  <si>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</si>
  <si>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</si>
  <si>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</si>
  <si>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</si>
  <si>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</si>
  <si>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</si>
  <si>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</si>
  <si>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</si>
  <si>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</si>
  <si>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</si>
  <si>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</si>
  <si>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</si>
  <si>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</si>
  <si>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</si>
  <si>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</si>
  <si>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</si>
  <si>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</si>
  <si>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</si>
  <si>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</si>
  <si>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</si>
  <si>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</si>
  <si>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</si>
  <si>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</si>
  <si>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</si>
  <si>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</si>
  <si>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</si>
  <si>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</si>
  <si>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</si>
  <si>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</si>
  <si>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</si>
  <si>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</si>
  <si>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</si>
  <si>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</si>
  <si>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</si>
  <si>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</si>
  <si>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</si>
  <si>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</si>
  <si>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</si>
  <si>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</si>
  <si>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</si>
  <si>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</si>
  <si>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</si>
  <si>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</si>
  <si>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</si>
  <si>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</si>
  <si>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</si>
  <si>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</si>
  <si>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</si>
  <si>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</si>
  <si>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</si>
  <si>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</si>
  <si>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</si>
  <si>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</si>
  <si>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</si>
  <si>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</si>
  <si>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</si>
  <si>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</si>
  <si>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</si>
  <si>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</si>
  <si>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</si>
  <si>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</si>
  <si>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</si>
  <si>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</si>
  <si>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</si>
  <si>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</si>
  <si>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</si>
  <si>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</si>
  <si>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</si>
  <si>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</si>
  <si>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</si>
  <si>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</si>
  <si>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</si>
  <si>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</si>
  <si>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</si>
  <si>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</si>
  <si>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</si>
  <si>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</si>
  <si>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</si>
  <si>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</si>
  <si>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</si>
  <si>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</si>
  <si>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</si>
  <si>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</si>
  <si>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</si>
  <si>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</si>
  <si>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</si>
  <si>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</si>
  <si>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</si>
  <si>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</si>
  <si>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</si>
  <si>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</si>
  <si>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</si>
  <si>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</si>
  <si>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</si>
  <si>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</si>
  <si>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</si>
  <si>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</si>
  <si>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</si>
  <si>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</si>
  <si>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</si>
  <si>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</si>
  <si>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</si>
  <si>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</si>
  <si>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</si>
  <si>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</si>
  <si>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</si>
  <si>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</si>
  <si>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</si>
  <si>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</si>
  <si>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</si>
  <si>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</si>
  <si>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</si>
  <si>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</si>
  <si>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</si>
  <si>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</si>
  <si>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</si>
  <si>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</si>
  <si>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</si>
  <si>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</si>
  <si>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</si>
  <si>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</si>
  <si>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</si>
  <si>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</si>
  <si>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</si>
  <si>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</si>
  <si>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</si>
  <si>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</si>
  <si>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</si>
  <si>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</si>
  <si>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</si>
  <si>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</si>
  <si>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</si>
  <si>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</si>
  <si>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</si>
  <si>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</si>
  <si>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</si>
  <si>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</si>
  <si>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</si>
  <si>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</si>
  <si>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</si>
  <si>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</si>
  <si>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</si>
  <si>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</si>
  <si>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</si>
  <si>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</si>
  <si>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</si>
  <si>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</si>
  <si>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</si>
  <si>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</si>
  <si>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</si>
  <si>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</si>
  <si>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</si>
  <si>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</si>
  <si>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</si>
  <si>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</si>
  <si>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</si>
  <si>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</si>
  <si>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</si>
  <si>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</si>
  <si>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</si>
  <si>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</si>
  <si>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</si>
  <si>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</si>
  <si>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</si>
  <si>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</si>
  <si>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</si>
  <si>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</si>
  <si>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</si>
  <si>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</si>
  <si>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</si>
  <si>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</si>
  <si>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</si>
  <si>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</si>
  <si>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</si>
  <si>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</si>
  <si>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</si>
  <si>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</si>
  <si>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</si>
  <si>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</si>
  <si>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</si>
  <si>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</si>
  <si>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</si>
  <si>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</si>
  <si>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</si>
  <si>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</si>
  <si>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</si>
  <si>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</si>
  <si>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</si>
  <si>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</si>
  <si>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</si>
  <si>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</si>
  <si>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</si>
  <si>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</si>
  <si>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</si>
  <si>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</si>
  <si>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</si>
  <si>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</si>
  <si>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</si>
  <si>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</si>
  <si>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</si>
  <si>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</si>
  <si>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</si>
  <si>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</si>
  <si>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</si>
  <si>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</si>
  <si>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</si>
  <si>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</si>
  <si>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</si>
  <si>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</si>
  <si>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</si>
  <si>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</si>
  <si>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</si>
  <si>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</si>
  <si>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</si>
  <si>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</si>
  <si>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</si>
  <si>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</si>
  <si>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</si>
  <si>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</si>
  <si>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</si>
  <si>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</si>
  <si>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</si>
  <si>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</si>
  <si>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</si>
  <si>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</si>
  <si>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</si>
  <si>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</si>
  <si>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</si>
  <si>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</si>
  <si>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</si>
  <si>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</si>
  <si>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</si>
  <si>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</si>
  <si>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</si>
  <si>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</si>
  <si>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</si>
  <si>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</si>
  <si>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</si>
  <si>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</si>
  <si>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</si>
  <si>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</si>
  <si>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</si>
  <si>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</si>
  <si>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</si>
  <si>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</si>
  <si>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</si>
  <si>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</si>
  <si>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</si>
  <si>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</si>
  <si>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</si>
  <si>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</si>
  <si>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</si>
  <si>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</si>
  <si>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</si>
  <si>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</si>
  <si>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</si>
  <si>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</si>
  <si>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</si>
  <si>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</si>
  <si>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</si>
  <si>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</si>
  <si>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</si>
  <si>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</si>
  <si>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</si>
  <si>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</si>
  <si>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</si>
  <si>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</si>
  <si>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</si>
  <si>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</si>
  <si>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</si>
  <si>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</si>
  <si>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</si>
  <si>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</si>
  <si>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</si>
  <si>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</si>
  <si>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</si>
  <si>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</si>
  <si>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</si>
  <si>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</si>
  <si>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</si>
  <si>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</si>
  <si>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</si>
  <si>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</si>
  <si>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</si>
  <si>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</si>
  <si>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</si>
  <si>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</si>
  <si>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</si>
  <si>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</si>
  <si>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</si>
  <si>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</si>
  <si>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</si>
  <si>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</si>
  <si>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</si>
  <si>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</si>
  <si>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</si>
  <si>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</si>
  <si>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</si>
  <si>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</si>
  <si>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</si>
  <si>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</si>
  <si>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</si>
  <si>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</si>
  <si>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</si>
  <si>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</si>
  <si>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</si>
  <si>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</si>
  <si>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</si>
  <si>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</si>
  <si>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</si>
  <si>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</si>
  <si>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</si>
  <si>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</si>
  <si>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</si>
  <si>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</si>
  <si>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</si>
  <si>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</si>
  <si>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</si>
  <si>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</si>
  <si>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</si>
  <si>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</si>
  <si>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</si>
  <si>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</si>
  <si>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</si>
  <si>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</si>
  <si>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</si>
  <si>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</si>
  <si>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</si>
  <si>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</si>
  <si>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</si>
  <si>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</si>
  <si>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</si>
  <si>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</si>
  <si>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</si>
  <si>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</si>
  <si>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</si>
  <si>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</si>
  <si>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</si>
  <si>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</si>
  <si>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</si>
  <si>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</si>
  <si>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</si>
  <si>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</si>
  <si>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</si>
  <si>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</si>
  <si>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</si>
  <si>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</si>
  <si>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</si>
  <si>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</si>
  <si>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</si>
  <si>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</si>
  <si>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</si>
  <si>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</si>
  <si>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</si>
  <si>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</si>
  <si>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</si>
  <si>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</si>
  <si>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</si>
  <si>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</si>
  <si>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</si>
  <si>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</si>
  <si>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</si>
  <si>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</si>
  <si>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</si>
  <si>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</si>
  <si>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</si>
  <si>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</si>
  <si>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</si>
  <si>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</si>
  <si>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</si>
  <si>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</si>
  <si>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</si>
  <si>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</si>
  <si>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</si>
  <si>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</si>
  <si>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</si>
  <si>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</si>
  <si>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</si>
  <si>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</si>
  <si>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</si>
  <si>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</si>
  <si>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</si>
  <si>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</si>
  <si>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</si>
  <si>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</si>
  <si>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</si>
  <si>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</si>
  <si>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</si>
  <si>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</si>
  <si>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</si>
  <si>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</si>
  <si>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</si>
  <si>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</si>
  <si>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</si>
  <si>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</si>
  <si>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</si>
  <si>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</si>
  <si>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</si>
  <si>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</si>
  <si>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</si>
  <si>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</si>
  <si>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</si>
  <si>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</si>
  <si>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</si>
  <si>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</si>
  <si>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</si>
  <si>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</si>
  <si>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</si>
  <si>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</si>
  <si>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</si>
  <si>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</si>
  <si>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</si>
  <si>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</si>
  <si>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</si>
  <si>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</si>
  <si>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</si>
  <si>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</si>
  <si>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</si>
  <si>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</si>
  <si>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</si>
  <si>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</si>
  <si>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</si>
  <si>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</si>
  <si>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</si>
  <si>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</si>
  <si>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</si>
  <si>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</si>
  <si>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</si>
  <si>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</si>
  <si>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</si>
  <si>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</si>
  <si>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</si>
  <si>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</si>
  <si>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</si>
  <si>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</si>
  <si>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</si>
  <si>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</si>
  <si>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</si>
  <si>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</si>
  <si>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</si>
  <si>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</si>
  <si>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</si>
  <si>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</si>
  <si>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</si>
  <si>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</si>
  <si>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</si>
  <si>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</si>
  <si>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</si>
  <si>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</si>
  <si>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</si>
  <si>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</si>
  <si>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</si>
  <si>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</si>
  <si>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</si>
  <si>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</si>
  <si>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</si>
  <si>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</si>
  <si>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</si>
  <si>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</si>
  <si>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</si>
  <si>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</si>
  <si>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</si>
  <si>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</si>
  <si>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</si>
  <si>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</si>
  <si>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</si>
  <si>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</si>
  <si>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</si>
  <si>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</si>
  <si>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</si>
  <si>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</si>
  <si>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</si>
  <si>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</si>
  <si>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</si>
  <si>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</si>
  <si>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</si>
  <si>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</si>
  <si>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</si>
  <si>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</si>
  <si>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</si>
  <si>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</si>
  <si>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</si>
  <si>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</si>
  <si>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</si>
  <si>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</si>
  <si>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</si>
  <si>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</si>
  <si>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</si>
  <si>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</si>
  <si>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</si>
  <si>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</si>
  <si>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</si>
  <si>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</si>
  <si>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</si>
  <si>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</si>
  <si>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</si>
  <si>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</si>
  <si>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</si>
  <si>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</si>
  <si>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</si>
  <si>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</si>
  <si>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</si>
  <si>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</si>
  <si>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</si>
  <si>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</si>
  <si>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</si>
  <si>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</si>
  <si>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</si>
  <si>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</si>
  <si>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</si>
  <si>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</si>
  <si>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</si>
  <si>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</si>
  <si>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</si>
  <si>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</si>
  <si>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</si>
  <si>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</si>
  <si>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</si>
  <si>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</si>
  <si>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</si>
  <si>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</si>
  <si>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</si>
  <si>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</si>
  <si>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</si>
  <si>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</si>
  <si>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</si>
  <si>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</si>
  <si>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</si>
  <si>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</si>
  <si>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</si>
  <si>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</si>
  <si>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</si>
  <si>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</si>
  <si>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</si>
  <si>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</si>
  <si>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</si>
  <si>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</si>
  <si>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</si>
  <si>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</si>
  <si>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</si>
  <si>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</si>
  <si>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</si>
  <si>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</si>
  <si>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</si>
  <si>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</si>
  <si>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</si>
  <si>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</si>
  <si>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</si>
  <si>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</si>
  <si>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</si>
  <si>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</si>
  <si>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</si>
  <si>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</si>
  <si>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</si>
  <si>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</si>
  <si>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</si>
  <si>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</si>
  <si>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</si>
  <si>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</si>
  <si>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</si>
  <si>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</si>
  <si>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</si>
  <si>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</si>
  <si>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</si>
  <si>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</si>
  <si>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</si>
  <si>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</si>
  <si>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</si>
  <si>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</si>
  <si>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</si>
  <si>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</si>
  <si>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</si>
  <si>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</si>
  <si>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</si>
  <si>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</si>
  <si>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</si>
  <si>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</si>
  <si>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</si>
  <si>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</si>
  <si>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</si>
  <si>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</si>
  <si>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</si>
  <si>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</si>
  <si>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</si>
  <si>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</si>
  <si>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</si>
  <si>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</si>
  <si>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</si>
  <si>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</si>
  <si>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</si>
  <si>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</si>
  <si>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</si>
  <si>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</si>
  <si>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</si>
  <si>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</si>
  <si>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</si>
  <si>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</si>
  <si>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</si>
  <si>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</si>
  <si>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</si>
  <si>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</si>
  <si>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</si>
  <si>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</si>
  <si>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</si>
  <si>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</si>
  <si>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</si>
  <si>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</si>
  <si>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</si>
  <si>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</si>
  <si>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</si>
  <si>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</si>
  <si>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</si>
  <si>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</si>
  <si>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</si>
  <si>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</si>
  <si>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</si>
  <si>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</si>
  <si>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</si>
  <si>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</si>
  <si>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</si>
  <si>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</si>
  <si>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</si>
  <si>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</si>
  <si>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</si>
  <si>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</si>
  <si>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</si>
  <si>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</si>
  <si>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</si>
  <si>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</si>
  <si>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</si>
  <si>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</si>
  <si>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</si>
  <si>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</si>
  <si>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</si>
  <si>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</si>
  <si>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</si>
  <si>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</si>
  <si>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</si>
  <si>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</si>
  <si>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</si>
  <si>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</si>
  <si>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</si>
  <si>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</si>
  <si>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</si>
  <si>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</si>
  <si>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</si>
  <si>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</si>
  <si>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</si>
  <si>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</si>
  <si>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</si>
  <si>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</si>
  <si>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</si>
  <si>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</si>
  <si>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</si>
  <si>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</si>
  <si>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</si>
  <si>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</si>
  <si>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</si>
  <si>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</si>
  <si>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</si>
  <si>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</si>
  <si>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</si>
  <si>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</si>
  <si>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</si>
  <si>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</si>
  <si>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</si>
  <si>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</si>
  <si>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</si>
  <si>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</si>
  <si>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</si>
  <si>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</si>
  <si>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</si>
  <si>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</si>
  <si>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</si>
  <si>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</si>
  <si>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</si>
  <si>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</si>
  <si>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</si>
  <si>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</si>
  <si>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</si>
  <si>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</si>
  <si>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</si>
  <si>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</si>
  <si>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</si>
  <si>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</si>
  <si>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</si>
  <si>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</si>
  <si>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</si>
  <si>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</si>
  <si>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</si>
  <si>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</si>
  <si>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</si>
  <si>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</si>
  <si>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</si>
  <si>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</si>
  <si>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</si>
  <si>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</si>
  <si>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</si>
  <si>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</si>
  <si>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</si>
  <si>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</si>
  <si>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</si>
  <si>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</si>
  <si>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</si>
  <si>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</si>
  <si>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</si>
  <si>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</si>
  <si>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</si>
  <si>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</si>
  <si>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</si>
  <si>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</si>
  <si>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</si>
  <si>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</si>
  <si>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</si>
  <si>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</si>
  <si>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</si>
  <si>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</si>
  <si>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</si>
  <si>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</si>
  <si>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</si>
  <si>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</si>
  <si>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</si>
  <si>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</si>
  <si>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</si>
  <si>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</si>
  <si>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</si>
  <si>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</si>
  <si>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</si>
  <si>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</si>
  <si>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</si>
  <si>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</si>
  <si>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</si>
  <si>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</si>
  <si>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</si>
  <si>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</si>
  <si>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</si>
  <si>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</si>
  <si>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</si>
  <si>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</si>
  <si>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</si>
  <si>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</si>
  <si>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</si>
  <si>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</si>
  <si>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</si>
  <si>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</si>
  <si>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</si>
  <si>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</si>
  <si>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</si>
  <si>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</si>
  <si>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</si>
  <si>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</si>
  <si>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</si>
  <si>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</si>
  <si>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</si>
  <si>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</si>
  <si>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</si>
  <si>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</si>
  <si>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</si>
  <si>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</si>
  <si>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</si>
  <si>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</si>
  <si>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</si>
  <si>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</si>
  <si>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</si>
  <si>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</si>
  <si>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</si>
  <si>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</si>
  <si>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</si>
  <si>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</si>
  <si>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</si>
  <si>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</si>
  <si>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</si>
  <si>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</si>
  <si>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</si>
  <si>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</si>
  <si>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</si>
  <si>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</si>
  <si>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</si>
  <si>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</si>
  <si>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</si>
  <si>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</si>
  <si>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</si>
  <si>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</si>
  <si>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</si>
  <si>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</si>
  <si>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</si>
  <si>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</si>
  <si>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</si>
  <si>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</si>
  <si>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</si>
  <si>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</si>
  <si>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</si>
  <si>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</si>
  <si>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</si>
  <si>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</si>
  <si>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</si>
  <si>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</si>
  <si>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</si>
  <si>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</si>
  <si>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</si>
  <si>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</si>
  <si>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</si>
  <si>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</si>
  <si>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</si>
  <si>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</si>
  <si>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</si>
  <si>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</si>
  <si>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</si>
  <si>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</si>
  <si>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</si>
  <si>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</si>
  <si>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</si>
  <si>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</si>
  <si>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</si>
  <si>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</si>
  <si>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</si>
  <si>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</si>
  <si>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</si>
  <si>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</si>
  <si>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</si>
  <si>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</si>
  <si>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</si>
  <si>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</si>
  <si>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</si>
  <si>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</si>
  <si>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</si>
  <si>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</si>
  <si>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</si>
  <si>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</si>
  <si>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</si>
  <si>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</si>
  <si>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</si>
  <si>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</si>
  <si>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</si>
  <si>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</si>
  <si>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</si>
  <si>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</si>
  <si>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</si>
  <si>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</si>
  <si>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</si>
  <si>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</si>
  <si>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</si>
  <si>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</si>
  <si>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</si>
  <si>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</si>
  <si>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</si>
  <si>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</si>
  <si>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</si>
  <si>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</si>
  <si>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</si>
  <si>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</si>
  <si>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</si>
  <si>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</si>
  <si>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</si>
  <si>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</si>
  <si>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</si>
  <si>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</si>
  <si>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</si>
  <si>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</si>
  <si>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</si>
  <si>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</si>
  <si>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</si>
  <si>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</si>
  <si>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</si>
  <si>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</si>
  <si>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</si>
  <si>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</si>
  <si>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</si>
  <si>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</si>
  <si>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</si>
  <si>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</si>
  <si>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</si>
  <si>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</si>
  <si>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</si>
  <si>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</si>
  <si>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</si>
  <si>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</si>
  <si>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</si>
  <si>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</si>
  <si>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</si>
  <si>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</si>
  <si>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</si>
  <si>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</si>
  <si>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</si>
  <si>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</si>
  <si>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</si>
  <si>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</si>
  <si>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</si>
  <si>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</si>
  <si>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</si>
  <si>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</si>
  <si>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</si>
  <si>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</si>
  <si>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</si>
  <si>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</si>
  <si>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</si>
  <si>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</si>
  <si>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</si>
  <si>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</si>
  <si>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</si>
  <si>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</si>
  <si>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</si>
  <si>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</si>
  <si>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</si>
  <si>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</si>
  <si>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</si>
  <si>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</si>
  <si>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</si>
  <si>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</si>
  <si>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</si>
  <si>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</si>
  <si>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</si>
  <si>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</si>
  <si>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</si>
  <si>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</si>
  <si>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</si>
  <si>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</si>
  <si>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</si>
  <si>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</si>
  <si>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</si>
  <si>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</si>
  <si>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</si>
  <si>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</si>
  <si>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</si>
  <si>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</si>
  <si>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</si>
  <si>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</si>
  <si>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</si>
  <si>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</si>
  <si>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</si>
  <si>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</si>
  <si>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</si>
  <si>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</si>
  <si>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</si>
  <si>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</si>
  <si>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</si>
  <si>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</si>
  <si>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</si>
  <si>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</si>
  <si>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</si>
  <si>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</si>
  <si>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</si>
  <si>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</si>
  <si>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</si>
  <si>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</si>
  <si>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</si>
  <si>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</si>
  <si>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</si>
  <si>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</si>
  <si>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</si>
  <si>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</si>
  <si>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</si>
  <si>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</si>
  <si>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</si>
  <si>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</si>
  <si>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</si>
  <si>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</si>
  <si>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</si>
  <si>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</si>
  <si>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</si>
  <si>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</si>
  <si>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</si>
  <si>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</si>
  <si>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</si>
  <si>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</si>
  <si>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</si>
  <si>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</si>
  <si>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</si>
  <si>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</si>
  <si>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</si>
  <si>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</si>
  <si>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</si>
  <si>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</si>
  <si>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</si>
  <si>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</si>
  <si>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</si>
  <si>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</si>
  <si>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</si>
  <si>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</si>
  <si>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</si>
  <si>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</si>
  <si>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</si>
  <si>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</si>
  <si>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</si>
  <si>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</si>
  <si>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</si>
  <si>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</si>
  <si>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</si>
  <si>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</si>
  <si>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</si>
  <si>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</si>
  <si>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</si>
  <si>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</si>
  <si>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</si>
  <si>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</si>
  <si>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</si>
  <si>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</si>
  <si>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</si>
  <si>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</si>
  <si>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</si>
  <si>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</si>
  <si>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</si>
  <si>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</si>
  <si>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</si>
  <si>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</si>
  <si>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</si>
  <si>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</si>
  <si>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</si>
  <si>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</si>
  <si>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</si>
  <si>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</si>
  <si>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</si>
  <si>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</si>
  <si>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</si>
  <si>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</si>
  <si>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</si>
  <si>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</si>
  <si>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</si>
  <si>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</si>
  <si>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</si>
  <si>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</si>
  <si>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</si>
  <si>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</si>
  <si>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</si>
  <si>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</si>
  <si>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</si>
  <si>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</si>
  <si>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</si>
  <si>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</si>
  <si>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</si>
  <si>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</si>
  <si>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</si>
  <si>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</si>
  <si>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</si>
  <si>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</si>
  <si>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</si>
  <si>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</si>
  <si>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</si>
  <si>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</si>
  <si>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</si>
  <si>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</si>
  <si>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</si>
  <si>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</si>
  <si>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</si>
  <si>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</si>
  <si>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</si>
  <si>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</si>
  <si>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</si>
  <si>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</si>
  <si>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</si>
  <si>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</si>
  <si>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</si>
  <si>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</si>
  <si>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</si>
  <si>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</si>
  <si>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</si>
  <si>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</si>
  <si>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</si>
  <si>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</si>
  <si>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</si>
  <si>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</si>
  <si>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</si>
  <si>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</si>
  <si>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</si>
  <si>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</si>
  <si>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</si>
  <si>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</si>
  <si>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</si>
  <si>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</si>
  <si>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</si>
  <si>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</si>
  <si>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</si>
  <si>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</si>
  <si>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</si>
  <si>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</si>
  <si>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</si>
  <si>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</si>
  <si>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</si>
  <si>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</si>
  <si>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</si>
  <si>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</si>
  <si>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</si>
  <si>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</si>
  <si>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</si>
  <si>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</si>
  <si>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</si>
  <si>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</si>
  <si>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</si>
  <si>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</si>
  <si>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</si>
  <si>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</si>
  <si>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</si>
  <si>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</si>
  <si>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</si>
  <si>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</si>
  <si>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</si>
  <si>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</si>
  <si>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</si>
  <si>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</si>
  <si>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</si>
  <si>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</si>
  <si>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</si>
  <si>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</si>
  <si>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</si>
  <si>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</si>
  <si>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</si>
  <si>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</si>
  <si>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</si>
  <si>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</si>
  <si>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</si>
  <si>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</si>
  <si>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</si>
  <si>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</si>
  <si>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</si>
  <si>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</si>
  <si>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</si>
  <si>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</si>
  <si>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</si>
  <si>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</si>
  <si>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</si>
  <si>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</si>
  <si>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</si>
  <si>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</si>
  <si>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</si>
  <si>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</si>
  <si>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</si>
  <si>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</si>
  <si>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</si>
  <si>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</si>
  <si>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</si>
  <si>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</si>
  <si>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</si>
  <si>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</si>
  <si>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</si>
  <si>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</si>
  <si>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</si>
  <si>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</si>
  <si>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</si>
  <si>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</si>
  <si>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</si>
  <si>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</si>
  <si>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</si>
  <si>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</si>
  <si>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</si>
  <si>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</si>
  <si>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</si>
  <si>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</si>
  <si>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</si>
  <si>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</si>
  <si>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</si>
  <si>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</si>
  <si>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</si>
  <si>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</si>
  <si>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</si>
  <si>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</si>
  <si>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</si>
  <si>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</si>
  <si>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</si>
  <si>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</si>
  <si>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</si>
  <si>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</si>
  <si>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</si>
  <si>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</si>
  <si>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</si>
  <si>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</si>
  <si>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</si>
  <si>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</si>
  <si>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</si>
  <si>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</si>
  <si>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</si>
  <si>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</si>
  <si>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</si>
  <si>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</si>
  <si>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</si>
  <si>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</si>
  <si>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</si>
  <si>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</si>
  <si>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</si>
  <si>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</si>
  <si>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</si>
  <si>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</si>
  <si>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</si>
  <si>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</si>
  <si>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</si>
  <si>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</si>
  <si>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</si>
  <si>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</si>
  <si>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</si>
  <si>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</si>
  <si>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</si>
  <si>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</si>
  <si>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</si>
  <si>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</si>
  <si>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</si>
  <si>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</si>
  <si>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</si>
  <si>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</si>
  <si>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</si>
  <si>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</si>
  <si>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</si>
  <si>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</si>
  <si>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</si>
  <si>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</si>
  <si>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</si>
  <si>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</si>
  <si>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</si>
  <si>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</si>
  <si>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</si>
  <si>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</si>
  <si>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</si>
  <si>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</si>
  <si>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</si>
  <si>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</si>
  <si>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</si>
  <si>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</si>
  <si>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</si>
  <si>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</si>
  <si>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</si>
  <si>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</si>
  <si>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</si>
  <si>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</si>
  <si>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</si>
  <si>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</si>
  <si>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</si>
  <si>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</si>
  <si>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</si>
  <si>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</si>
  <si>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</si>
  <si>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</si>
  <si>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</si>
  <si>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</si>
  <si>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</si>
  <si>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</si>
  <si>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</si>
  <si>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</si>
  <si>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</si>
  <si>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</si>
  <si>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</si>
  <si>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</si>
  <si>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</si>
  <si>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</si>
  <si>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</si>
  <si>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</si>
  <si>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</si>
  <si>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</si>
  <si>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</si>
  <si>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</si>
  <si>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</si>
  <si>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</si>
  <si>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</si>
  <si>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</si>
  <si>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</si>
  <si>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</si>
  <si>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</si>
  <si>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</si>
  <si>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</si>
  <si>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</si>
  <si>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</si>
  <si>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</si>
  <si>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</si>
  <si>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</si>
  <si>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</si>
  <si>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</si>
  <si>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</si>
  <si>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</si>
  <si>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</si>
  <si>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</si>
  <si>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</si>
  <si>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</si>
  <si>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</si>
  <si>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</si>
  <si>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</si>
  <si>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</si>
  <si>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</si>
  <si>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</si>
  <si>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</si>
  <si>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</si>
  <si>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</si>
  <si>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</si>
  <si>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</si>
  <si>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</si>
  <si>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</si>
  <si>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</si>
  <si>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</si>
  <si>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</si>
  <si>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</si>
  <si>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</si>
  <si>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</si>
  <si>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</si>
  <si>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</si>
  <si>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</si>
  <si>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</si>
  <si>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</si>
  <si>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</si>
  <si>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</si>
  <si>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</si>
  <si>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</si>
  <si>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</si>
  <si>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</si>
  <si>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</si>
  <si>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</si>
  <si>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</si>
  <si>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</si>
  <si>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</si>
  <si>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</si>
  <si>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</si>
  <si>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</si>
  <si>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</si>
  <si>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</si>
  <si>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</si>
  <si>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</si>
  <si>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</si>
  <si>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</si>
  <si>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</si>
  <si>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</si>
  <si>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</si>
  <si>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</si>
  <si>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</si>
  <si>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</si>
  <si>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</si>
  <si>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</si>
  <si>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</si>
  <si>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</si>
  <si>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</si>
  <si>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</si>
  <si>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</si>
  <si>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</si>
  <si>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</si>
  <si>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</si>
  <si>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</si>
  <si>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</si>
  <si>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</si>
  <si>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</si>
  <si>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</si>
  <si>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</si>
  <si>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</si>
  <si>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</si>
  <si>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</si>
  <si>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</si>
  <si>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</si>
  <si>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</si>
  <si>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</si>
  <si>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</si>
  <si>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</si>
  <si>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</si>
  <si>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</si>
  <si>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</si>
  <si>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</si>
  <si>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</si>
  <si>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</si>
  <si>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</si>
  <si>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</si>
  <si>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</si>
  <si>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</si>
  <si>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</si>
  <si>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</si>
  <si>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</si>
  <si>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</si>
  <si>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</si>
  <si>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</si>
  <si>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</si>
  <si>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</si>
  <si>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</si>
  <si>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</si>
  <si>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</si>
  <si>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</si>
  <si>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</si>
  <si>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</si>
  <si>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</si>
  <si>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</si>
  <si>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</si>
  <si>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</si>
  <si>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</si>
  <si>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</si>
  <si>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</si>
  <si>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</si>
  <si>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</si>
  <si>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</si>
  <si>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</si>
  <si>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</si>
  <si>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</si>
  <si>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</si>
  <si>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</si>
  <si>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</si>
  <si>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</si>
  <si>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</si>
  <si>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</si>
  <si>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</si>
  <si>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</si>
  <si>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</si>
  <si>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</si>
  <si>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</si>
  <si>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</si>
  <si>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</si>
  <si>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</si>
  <si>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</si>
  <si>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</si>
  <si>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</si>
  <si>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</si>
  <si>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</si>
  <si>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</si>
  <si>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</si>
  <si>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</si>
  <si>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</si>
  <si>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</si>
  <si>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</si>
  <si>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</si>
  <si>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</si>
  <si>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</si>
  <si>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</si>
  <si>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</si>
  <si>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</si>
  <si>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</si>
  <si>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</si>
  <si>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</si>
  <si>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</si>
  <si>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</si>
  <si>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</si>
  <si>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</si>
  <si>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</si>
  <si>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</si>
  <si>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</si>
  <si>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</si>
  <si>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</si>
  <si>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</si>
  <si>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</si>
  <si>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</si>
  <si>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</si>
  <si>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</si>
  <si>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</si>
  <si>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</si>
  <si>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</si>
  <si>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</si>
  <si>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</si>
  <si>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</si>
  <si>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</si>
  <si>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</si>
  <si>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</si>
  <si>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</si>
  <si>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</si>
  <si>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</si>
  <si>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</si>
  <si>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</si>
  <si>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</si>
  <si>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</si>
  <si>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</si>
  <si>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</si>
  <si>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</si>
  <si>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</si>
  <si>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</si>
  <si>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</si>
  <si>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</si>
  <si>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</si>
  <si>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</si>
  <si>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</si>
  <si>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</si>
  <si>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</si>
  <si>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</si>
  <si>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</si>
  <si>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</si>
  <si>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</si>
  <si>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</si>
  <si>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</si>
  <si>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</si>
  <si>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</si>
  <si>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</si>
  <si>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</si>
  <si>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</si>
  <si>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</si>
  <si>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</si>
  <si>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</si>
  <si>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</si>
  <si>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</si>
  <si>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</si>
  <si>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</si>
  <si>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</si>
  <si>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</si>
  <si>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</si>
  <si>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</si>
  <si>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</si>
  <si>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</si>
  <si>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</si>
  <si>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</si>
  <si>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</si>
  <si>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</si>
  <si>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</si>
  <si>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</si>
  <si>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</si>
  <si>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</si>
  <si>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</si>
  <si>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</si>
  <si>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</si>
  <si>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</si>
  <si>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</si>
  <si>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</si>
  <si>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</si>
  <si>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</si>
  <si>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</si>
  <si>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</si>
  <si>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</si>
  <si>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</si>
  <si>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</si>
  <si>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</si>
  <si>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</si>
  <si>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</si>
  <si>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</si>
  <si>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</si>
  <si>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</si>
  <si>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</si>
  <si>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</si>
  <si>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</si>
  <si>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</si>
  <si>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</si>
  <si>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</si>
  <si>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</si>
  <si>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</si>
  <si>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</si>
  <si>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</si>
  <si>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</si>
  <si>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</si>
  <si>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</si>
  <si>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</si>
  <si>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</si>
  <si>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</si>
  <si>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</si>
  <si>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</si>
  <si>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</si>
  <si>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</si>
  <si>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</si>
  <si>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</si>
  <si>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</si>
  <si>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</si>
  <si>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</si>
  <si>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</si>
  <si>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</si>
  <si>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</si>
  <si>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</si>
  <si>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</si>
  <si>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</si>
  <si>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</si>
  <si>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</si>
  <si>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</si>
  <si>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</si>
  <si>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</si>
  <si>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</si>
  <si>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</si>
  <si>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</si>
  <si>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</si>
  <si>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</si>
  <si>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</si>
  <si>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</si>
  <si>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</si>
  <si>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</si>
  <si>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</si>
  <si>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</si>
  <si>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</si>
  <si>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</si>
  <si>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</si>
  <si>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</si>
  <si>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</si>
  <si>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</si>
  <si>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</si>
  <si>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</si>
  <si>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</si>
  <si>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</si>
  <si>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</si>
  <si>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</si>
  <si>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</si>
  <si>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</si>
  <si>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</si>
  <si>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</si>
  <si>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</si>
  <si>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</si>
  <si>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</si>
  <si>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</si>
  <si>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</si>
  <si>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</si>
  <si>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</si>
  <si>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</si>
  <si>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</si>
  <si>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</si>
  <si>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</si>
  <si>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</si>
  <si>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</si>
  <si>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</si>
  <si>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</si>
  <si>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</si>
  <si>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</si>
  <si>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</si>
  <si>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</si>
  <si>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</si>
  <si>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</si>
  <si>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</si>
  <si>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</si>
  <si>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</si>
  <si>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</si>
  <si>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</si>
  <si>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</si>
  <si>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</si>
  <si>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</si>
  <si>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</si>
  <si>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</si>
  <si>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</si>
  <si>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</si>
  <si>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</si>
  <si>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</si>
  <si>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</si>
  <si>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</si>
  <si>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</si>
  <si>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</si>
  <si>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</si>
  <si>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</si>
  <si>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</si>
  <si>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</si>
  <si>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</si>
  <si>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</si>
  <si>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</si>
  <si>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</si>
  <si>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</si>
  <si>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</si>
  <si>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</si>
  <si>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</si>
  <si>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</si>
  <si>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</si>
  <si>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</si>
  <si>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</si>
  <si>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</si>
  <si>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</si>
  <si>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</si>
  <si>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</si>
  <si>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</si>
  <si>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</si>
  <si>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</si>
  <si>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</si>
  <si>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</si>
  <si>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</si>
  <si>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</si>
  <si>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</si>
  <si>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</si>
  <si>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</si>
  <si>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</si>
  <si>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</si>
  <si>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</si>
  <si>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</si>
  <si>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</si>
  <si>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</si>
  <si>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</si>
  <si>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</si>
  <si>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</si>
  <si>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</si>
  <si>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</si>
  <si>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</si>
  <si>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</si>
  <si>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</si>
  <si>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</si>
  <si>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</si>
  <si>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</si>
  <si>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</si>
  <si>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</si>
  <si>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</si>
  <si>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</si>
  <si>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</si>
  <si>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</si>
  <si>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</si>
  <si>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</si>
  <si>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</si>
  <si>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</si>
  <si>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</si>
  <si>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</si>
  <si>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</si>
  <si>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</si>
  <si>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</si>
  <si>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</si>
  <si>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</si>
  <si>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</si>
  <si>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</si>
  <si>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</si>
  <si>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</si>
  <si>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</si>
  <si>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</si>
  <si>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</si>
  <si>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</si>
  <si>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</si>
  <si>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</si>
  <si>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</si>
  <si>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</si>
  <si>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</si>
  <si>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</si>
  <si>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</si>
  <si>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</si>
  <si>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</si>
  <si>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</si>
  <si>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</si>
  <si>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</si>
  <si>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</si>
  <si>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</si>
  <si>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</si>
  <si>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</si>
  <si>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</si>
  <si>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</si>
  <si>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</si>
  <si>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</si>
  <si>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</si>
  <si>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</si>
  <si>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</si>
  <si>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</si>
  <si>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</si>
  <si>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</si>
  <si>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</si>
  <si>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</si>
  <si>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</si>
  <si>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</si>
  <si>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</si>
  <si>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</si>
  <si>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</si>
  <si>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</si>
  <si>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</si>
  <si>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</si>
  <si>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</si>
  <si>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</si>
  <si>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</si>
  <si>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</si>
  <si>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</si>
  <si>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</si>
  <si>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</si>
  <si>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</si>
  <si>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</si>
  <si>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</si>
  <si>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</si>
  <si>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</si>
  <si>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</si>
  <si>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</si>
  <si>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</si>
  <si>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</si>
  <si>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</si>
  <si>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</si>
  <si>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</si>
  <si>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</si>
  <si>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</si>
  <si>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</si>
  <si>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</si>
  <si>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</si>
  <si>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</si>
  <si>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</si>
  <si>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</si>
  <si>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</si>
  <si>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</si>
  <si>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</si>
  <si>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</si>
  <si>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</si>
  <si>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</si>
  <si>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</si>
  <si>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</si>
  <si>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</si>
  <si>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</si>
  <si>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</si>
  <si>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</si>
  <si>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</si>
  <si>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</si>
  <si>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</si>
  <si>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</si>
  <si>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</si>
  <si>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</si>
  <si>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</si>
  <si>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</si>
  <si>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</si>
  <si>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</si>
  <si>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</si>
  <si>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</si>
  <si>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</si>
  <si>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</si>
  <si>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</si>
  <si>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</si>
  <si>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</si>
  <si>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</si>
  <si>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</si>
  <si>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</si>
  <si>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</si>
  <si>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</si>
  <si>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</si>
  <si>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</si>
  <si>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</si>
  <si>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</si>
  <si>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</si>
  <si>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</si>
  <si>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</si>
  <si>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</si>
  <si>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</si>
  <si>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</si>
  <si>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</si>
  <si>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</si>
  <si>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</si>
  <si>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</si>
  <si>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</si>
  <si>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</si>
  <si>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</si>
  <si>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</si>
  <si>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</si>
  <si>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</si>
  <si>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</si>
  <si>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</si>
  <si>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</si>
  <si>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</si>
  <si>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</si>
  <si>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</si>
  <si>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</si>
  <si>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</si>
  <si>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</si>
  <si>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</si>
  <si>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</si>
  <si>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</si>
  <si>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</si>
  <si>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</si>
  <si>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</si>
  <si>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</si>
  <si>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</si>
  <si>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</si>
  <si>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</si>
  <si>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</si>
  <si>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</si>
  <si>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</si>
  <si>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</si>
  <si>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</si>
  <si>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</si>
  <si>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</si>
  <si>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</si>
  <si>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</si>
  <si>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</si>
  <si>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</si>
  <si>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</si>
  <si>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</si>
  <si>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</si>
  <si>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</si>
  <si>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</si>
  <si>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</si>
  <si>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</si>
  <si>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</si>
  <si>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</si>
  <si>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</si>
  <si>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</si>
  <si>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</si>
  <si>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</si>
  <si>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</si>
  <si>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</si>
  <si>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</si>
  <si>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</si>
  <si>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</si>
  <si>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</si>
  <si>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</si>
  <si>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</si>
  <si>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</si>
  <si>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</si>
  <si>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</si>
  <si>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</si>
  <si>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</si>
  <si>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</si>
  <si>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</si>
  <si>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</si>
  <si>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</si>
  <si>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</si>
  <si>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</si>
  <si>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</si>
  <si>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</si>
  <si>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</si>
  <si>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</si>
  <si>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</si>
  <si>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</si>
  <si>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</si>
  <si>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</si>
  <si>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</si>
  <si>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</si>
  <si>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</si>
  <si>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</si>
  <si>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</si>
  <si>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</si>
  <si>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</si>
  <si>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</si>
  <si>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</si>
  <si>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</si>
  <si>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</si>
  <si>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</si>
  <si>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</si>
  <si>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</si>
  <si>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</si>
  <si>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</si>
  <si>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</si>
  <si>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</si>
  <si>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</si>
  <si>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</si>
  <si>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</si>
  <si>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</si>
  <si>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</si>
  <si>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</si>
  <si>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</si>
  <si>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</si>
  <si>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</si>
  <si>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</si>
  <si>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</si>
  <si>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</si>
  <si>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</si>
  <si>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</si>
  <si>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</si>
  <si>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</si>
  <si>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</si>
  <si>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</si>
  <si>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</si>
  <si>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</si>
  <si>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</si>
  <si>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</si>
  <si>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</si>
  <si>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</si>
  <si>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</si>
  <si>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</si>
  <si>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</si>
  <si>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</si>
  <si>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</si>
  <si>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</si>
  <si>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</si>
  <si>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</si>
  <si>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</si>
  <si>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</si>
  <si>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</si>
  <si>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</si>
  <si>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</si>
  <si>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</si>
  <si>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</si>
  <si>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</si>
  <si>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</si>
  <si>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</si>
  <si>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</si>
  <si>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</si>
  <si>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</si>
  <si>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</si>
  <si>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</si>
  <si>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</si>
  <si>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</si>
  <si>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</si>
  <si>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</si>
  <si>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</si>
  <si>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</si>
  <si>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</si>
  <si>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</si>
  <si>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</si>
  <si>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</si>
  <si>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</si>
  <si>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</si>
  <si>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</si>
  <si>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</si>
  <si>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</si>
  <si>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</si>
  <si>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</si>
  <si>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</si>
  <si>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</si>
  <si>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</si>
  <si>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</si>
  <si>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</si>
  <si>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</si>
  <si>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</si>
  <si>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</si>
  <si>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</si>
  <si>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</si>
  <si>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</si>
  <si>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</si>
  <si>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</si>
  <si>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</si>
  <si>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</si>
  <si>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</si>
  <si>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</si>
  <si>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</si>
  <si>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</si>
  <si>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</si>
  <si>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</si>
  <si>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</si>
  <si>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</si>
  <si>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</si>
  <si>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</si>
  <si>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</si>
  <si>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</si>
  <si>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</si>
  <si>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</si>
  <si>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</si>
  <si>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</si>
  <si>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</si>
  <si>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</si>
  <si>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</si>
  <si>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</si>
  <si>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</si>
  <si>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</si>
  <si>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</si>
  <si>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</si>
  <si>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</si>
  <si>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</si>
  <si>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</si>
  <si>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</si>
  <si>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</si>
  <si>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</si>
  <si>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</si>
  <si>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</si>
  <si>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</si>
  <si>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</si>
  <si>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</si>
  <si>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</si>
  <si>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</si>
  <si>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</si>
  <si>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</si>
  <si>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</si>
  <si>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</si>
  <si>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</si>
  <si>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</si>
  <si>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</si>
  <si>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</si>
  <si>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</si>
  <si>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</si>
  <si>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</si>
  <si>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</si>
  <si>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</si>
  <si>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</si>
  <si>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</si>
  <si>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</si>
  <si>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</si>
  <si>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</si>
  <si>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</si>
  <si>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</si>
  <si>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</si>
  <si>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</si>
  <si>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</si>
  <si>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</si>
  <si>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</si>
  <si>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</si>
  <si>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</si>
  <si>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</si>
  <si>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</si>
  <si>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</si>
  <si>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</si>
  <si>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</si>
  <si>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</si>
  <si>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</si>
  <si>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</si>
  <si>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</si>
  <si>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</si>
  <si>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</si>
  <si>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</si>
  <si>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</si>
  <si>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</si>
  <si>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</si>
  <si>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</si>
  <si>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</si>
  <si>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</si>
  <si>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</si>
  <si>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</si>
  <si>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</si>
  <si>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</si>
  <si>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</si>
  <si>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</si>
  <si>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</si>
  <si>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</si>
  <si>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</si>
  <si>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</si>
  <si>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</si>
  <si>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</si>
  <si>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</si>
  <si>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</si>
  <si>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</si>
  <si>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</si>
  <si>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</si>
  <si>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</si>
  <si>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</si>
  <si>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</si>
  <si>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</si>
  <si>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</si>
  <si>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</si>
  <si>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</si>
  <si>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</si>
  <si>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</si>
  <si>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</si>
  <si>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</si>
  <si>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</si>
  <si>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</si>
  <si>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</si>
  <si>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</si>
  <si>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</si>
  <si>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</si>
  <si>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</si>
  <si>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</si>
  <si>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</si>
  <si>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</si>
  <si>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</si>
  <si>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</si>
  <si>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</si>
  <si>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</si>
  <si>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</si>
  <si>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</si>
  <si>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</si>
  <si>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</si>
  <si>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</si>
  <si>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</si>
  <si>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</si>
  <si>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</si>
  <si>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</si>
  <si>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</si>
  <si>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</si>
  <si>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</si>
  <si>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</si>
  <si>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</si>
  <si>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</si>
  <si>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</si>
  <si>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</si>
  <si>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</si>
  <si>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</si>
  <si>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</si>
  <si>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</si>
  <si>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</si>
  <si>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</si>
  <si>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</si>
  <si>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</si>
  <si>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</si>
  <si>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</si>
  <si>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</si>
  <si>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</si>
  <si>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</si>
  <si>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</si>
  <si>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</si>
  <si>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</si>
  <si>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</si>
  <si>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</si>
  <si>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</si>
  <si>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</si>
  <si>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</si>
  <si>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</si>
  <si>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</si>
  <si>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</si>
  <si>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</si>
  <si>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</si>
  <si>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</si>
  <si>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</si>
  <si>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</si>
  <si>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</si>
  <si>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</si>
  <si>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</si>
  <si>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</si>
  <si>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</si>
  <si>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</si>
  <si>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</si>
  <si>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</si>
  <si>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</si>
  <si>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</si>
  <si>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</si>
  <si>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</si>
  <si>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</si>
  <si>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</si>
  <si>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</si>
  <si>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</si>
  <si>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</si>
  <si>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</si>
  <si>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</si>
  <si>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</si>
  <si>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</si>
  <si>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</si>
  <si>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</si>
  <si>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</si>
  <si>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</si>
  <si>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</si>
  <si>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</si>
  <si>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</si>
  <si>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</si>
  <si>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</si>
  <si>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</si>
  <si>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</si>
  <si>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</si>
  <si>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</si>
  <si>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</si>
  <si>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</si>
  <si>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</si>
  <si>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</si>
  <si>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</si>
  <si>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</si>
  <si>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</si>
  <si>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</si>
  <si>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</si>
  <si>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</si>
  <si>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</si>
  <si>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</si>
  <si>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</si>
  <si>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</si>
  <si>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</si>
  <si>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</si>
  <si>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</si>
  <si>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</si>
  <si>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</si>
  <si>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</si>
  <si>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</si>
  <si>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</si>
  <si>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</si>
  <si>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</si>
  <si>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</si>
  <si>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</si>
  <si>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</si>
  <si>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</si>
  <si>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</si>
  <si>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</si>
  <si>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</si>
  <si>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</si>
  <si>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</si>
  <si>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</si>
  <si>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</si>
  <si>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</si>
  <si>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</si>
  <si>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</si>
  <si>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</si>
  <si>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</si>
  <si>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</si>
  <si>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</si>
  <si>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</si>
  <si>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</si>
  <si>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</si>
  <si>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</si>
  <si>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</si>
  <si>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</si>
  <si>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</si>
  <si>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</si>
  <si>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</si>
  <si>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</si>
  <si>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</si>
  <si>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</si>
  <si>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</si>
  <si>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</si>
  <si>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</si>
  <si>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</si>
  <si>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</si>
  <si>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</si>
  <si>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</si>
  <si>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</si>
  <si>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</si>
  <si>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</si>
  <si>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</si>
  <si>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</si>
  <si>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</si>
  <si>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</si>
  <si>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</si>
  <si>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</si>
  <si>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</si>
  <si>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</si>
  <si>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</si>
  <si>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</si>
  <si>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</si>
  <si>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</si>
  <si>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</si>
  <si>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</si>
  <si>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</si>
  <si>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</si>
  <si>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</si>
  <si>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</si>
  <si>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</si>
  <si>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</si>
  <si>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</si>
  <si>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</si>
  <si>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</si>
  <si>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</si>
  <si>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</si>
  <si>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</si>
  <si>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</si>
  <si>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</si>
  <si>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</si>
  <si>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</si>
  <si>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</si>
  <si>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</si>
  <si>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</si>
  <si>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</si>
  <si>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</si>
  <si>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</si>
  <si>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</si>
  <si>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</si>
  <si>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</si>
  <si>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</si>
  <si>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</si>
  <si>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</si>
  <si>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</si>
  <si>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</si>
  <si>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</si>
  <si>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</si>
  <si>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</si>
  <si>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</si>
  <si>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</si>
  <si>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</si>
  <si>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</si>
  <si>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</si>
  <si>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</si>
  <si>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</si>
  <si>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</si>
  <si>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</si>
  <si>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</si>
  <si>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</si>
  <si>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</si>
  <si>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</si>
  <si>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</si>
  <si>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</si>
  <si>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</si>
  <si>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</si>
  <si>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</si>
  <si>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</si>
  <si>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</si>
  <si>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</si>
  <si>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</si>
  <si>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</si>
  <si>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</si>
  <si>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</si>
  <si>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</si>
  <si>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</si>
  <si>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</si>
  <si>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</si>
  <si>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</si>
  <si>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</si>
  <si>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</si>
  <si>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</si>
  <si>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</si>
  <si>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</si>
  <si>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</si>
  <si>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</si>
  <si>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</si>
  <si>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</si>
  <si>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</si>
  <si>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</si>
  <si>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</si>
  <si>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</si>
  <si>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</si>
  <si>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</si>
  <si>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</si>
  <si>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</si>
  <si>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</si>
  <si>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</si>
  <si>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</si>
  <si>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</si>
  <si>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</si>
  <si>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</si>
  <si>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</si>
  <si>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</si>
  <si>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</si>
  <si>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</si>
  <si>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</si>
  <si>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</si>
  <si>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</si>
  <si>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</si>
  <si>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</si>
  <si>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</si>
  <si>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</si>
  <si>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</si>
  <si>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</si>
  <si>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</si>
  <si>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</si>
  <si>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</si>
  <si>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</si>
  <si>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</si>
  <si>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</si>
  <si>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</si>
  <si>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</si>
  <si>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</si>
  <si>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</si>
  <si>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</si>
  <si>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</si>
  <si>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</si>
  <si>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</si>
  <si>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</si>
  <si>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</si>
  <si>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</si>
  <si>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</si>
  <si>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</si>
  <si>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</si>
  <si>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</si>
  <si>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</si>
  <si>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</si>
  <si>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</si>
  <si>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</si>
  <si>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</si>
  <si>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</si>
  <si>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</si>
  <si>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</si>
  <si>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</si>
  <si>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</si>
  <si>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</si>
  <si>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</si>
  <si>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</si>
  <si>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</si>
  <si>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</si>
  <si>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</si>
  <si>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</si>
  <si>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</si>
  <si>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</si>
  <si>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</si>
  <si>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</si>
  <si>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</si>
  <si>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</si>
  <si>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</si>
  <si>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</si>
  <si>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</si>
  <si>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</si>
  <si>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</si>
  <si>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</si>
  <si>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</si>
  <si>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</si>
  <si>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</si>
  <si>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</si>
  <si>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</si>
  <si>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</si>
  <si>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</si>
  <si>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</si>
  <si>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</si>
  <si>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</si>
  <si>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</si>
  <si>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</si>
  <si>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</si>
  <si>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</si>
  <si>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</si>
  <si>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</si>
  <si>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</si>
  <si>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</si>
  <si>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</si>
  <si>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</si>
  <si>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</si>
  <si>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</si>
  <si>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</si>
  <si>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</si>
  <si>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</si>
  <si>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</si>
  <si>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</si>
  <si>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</si>
  <si>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</si>
  <si>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</si>
  <si>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</si>
  <si>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</si>
  <si>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</si>
  <si>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</si>
  <si>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</si>
  <si>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</si>
  <si>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</si>
  <si>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</si>
  <si>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</si>
  <si>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</si>
  <si>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</si>
  <si>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</si>
  <si>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</si>
  <si>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</si>
  <si>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</si>
  <si>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</si>
  <si>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</si>
  <si>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</si>
  <si>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</si>
  <si>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</si>
  <si>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</si>
  <si>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</si>
  <si>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</si>
  <si>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</si>
  <si>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</si>
  <si>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</si>
  <si>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</si>
  <si>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</si>
  <si>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</si>
  <si>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</si>
  <si>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</si>
  <si>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</si>
  <si>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</si>
  <si>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</si>
  <si>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</si>
  <si>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</si>
  <si>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</si>
  <si>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</si>
  <si>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</si>
  <si>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</si>
  <si>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</si>
  <si>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</si>
  <si>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</si>
  <si>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</si>
  <si>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</si>
  <si>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</si>
  <si>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</si>
  <si>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</si>
  <si>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</si>
  <si>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</si>
  <si>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</si>
  <si>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</si>
  <si>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</si>
  <si>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</si>
  <si>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</si>
  <si>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</si>
  <si>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</si>
  <si>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</si>
  <si>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</si>
  <si>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</si>
  <si>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</si>
  <si>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</si>
  <si>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</si>
  <si>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</si>
  <si>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</si>
  <si>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</si>
  <si>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</si>
  <si>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</si>
  <si>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</si>
  <si>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</si>
  <si>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</si>
  <si>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</si>
  <si>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</si>
  <si>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</si>
  <si>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</si>
  <si>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</si>
  <si>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</si>
  <si>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</si>
  <si>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</si>
  <si>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</si>
  <si>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</si>
  <si>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</si>
  <si>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</si>
  <si>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</si>
  <si>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</si>
  <si>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</si>
  <si>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</si>
  <si>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</si>
  <si>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</si>
  <si>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</si>
  <si>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</si>
  <si>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</si>
  <si>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</si>
  <si>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</si>
  <si>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</si>
  <si>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</si>
  <si>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</si>
  <si>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</si>
  <si>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</si>
  <si>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</si>
  <si>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</si>
  <si>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</si>
  <si>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</si>
  <si>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</si>
  <si>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</si>
  <si>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</si>
  <si>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</si>
  <si>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</si>
  <si>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</si>
  <si>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</si>
  <si>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</si>
  <si>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</si>
  <si>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</si>
  <si>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</si>
  <si>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</si>
  <si>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</si>
  <si>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</si>
  <si>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</si>
  <si>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</si>
  <si>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</si>
  <si>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</si>
  <si>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</si>
  <si>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</si>
  <si>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</si>
  <si>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</si>
  <si>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</si>
  <si>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</si>
  <si>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</si>
  <si>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</si>
  <si>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</si>
  <si>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</si>
  <si>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</si>
  <si>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</si>
  <si>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</si>
  <si>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</si>
  <si>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</si>
  <si>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</si>
  <si>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</si>
  <si>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</si>
  <si>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</si>
  <si>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</si>
  <si>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</si>
  <si>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</si>
  <si>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</si>
  <si>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</si>
  <si>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</si>
  <si>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</si>
  <si>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</si>
  <si>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</si>
  <si>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</si>
  <si>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</si>
  <si>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</si>
  <si>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</si>
  <si>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</si>
  <si>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</si>
  <si>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</si>
  <si>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</si>
  <si>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</si>
  <si>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</si>
  <si>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</si>
  <si>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</si>
  <si>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</si>
  <si>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</si>
  <si>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</si>
  <si>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</si>
  <si>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</si>
  <si>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</si>
  <si>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</si>
  <si>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</si>
  <si>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</si>
  <si>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</si>
  <si>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</si>
  <si>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</si>
  <si>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</si>
  <si>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</si>
  <si>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</si>
  <si>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</si>
  <si>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</si>
  <si>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</si>
  <si>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</si>
  <si>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</si>
  <si>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</si>
  <si>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</si>
  <si>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</si>
  <si>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</si>
  <si>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</si>
  <si>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</si>
  <si>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</si>
  <si>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</si>
  <si>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</si>
  <si>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</si>
  <si>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</si>
  <si>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</si>
  <si>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</si>
  <si>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</si>
  <si>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</si>
  <si>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</si>
  <si>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</si>
  <si>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</si>
  <si>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</si>
  <si>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</si>
  <si>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</si>
  <si>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</si>
  <si>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</si>
  <si>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</si>
  <si>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</si>
  <si>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</si>
  <si>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</si>
  <si>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</si>
  <si>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</si>
  <si>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</si>
  <si>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</si>
  <si>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</si>
  <si>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</si>
  <si>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</si>
  <si>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</si>
  <si>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</si>
  <si>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</si>
  <si>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</si>
  <si>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</si>
  <si>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</si>
  <si>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</si>
  <si>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</si>
  <si>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</si>
  <si>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</si>
  <si>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</si>
  <si>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</si>
  <si>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</si>
  <si>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</si>
  <si>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</si>
  <si>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</si>
  <si>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</si>
  <si>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</si>
  <si>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</si>
  <si>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</si>
  <si>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</si>
  <si>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</si>
  <si>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</si>
  <si>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</si>
  <si>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</si>
  <si>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</si>
  <si>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</si>
  <si>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</si>
  <si>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</si>
  <si>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</si>
  <si>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</si>
  <si>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</si>
  <si>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</si>
  <si>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</si>
  <si>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</si>
  <si>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</si>
  <si>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</si>
  <si>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</si>
  <si>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</si>
  <si>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</si>
  <si>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</si>
  <si>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</si>
  <si>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</si>
  <si>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</si>
  <si>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</si>
  <si>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</si>
  <si>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</si>
  <si>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</si>
  <si>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</si>
  <si>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</si>
  <si>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</si>
  <si>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</si>
  <si>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</si>
  <si>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</si>
  <si>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</si>
  <si>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</si>
  <si>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</si>
  <si>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</si>
  <si>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</si>
  <si>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</si>
  <si>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</si>
  <si>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</si>
  <si>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</si>
  <si>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</si>
  <si>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</si>
  <si>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</si>
  <si>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</si>
  <si>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</si>
  <si>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</si>
  <si>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</si>
  <si>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</si>
  <si>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</si>
  <si>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</si>
  <si>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</si>
  <si>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</si>
  <si>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</si>
  <si>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</si>
  <si>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</si>
  <si>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</si>
  <si>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</si>
  <si>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</si>
  <si>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</si>
  <si>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</si>
  <si>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</si>
  <si>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</si>
  <si>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</si>
  <si>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</si>
  <si>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</si>
  <si>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</si>
  <si>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</si>
  <si>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</si>
  <si>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</si>
  <si>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</si>
  <si>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</si>
  <si>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</si>
  <si>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</si>
  <si>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</si>
  <si>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</si>
  <si>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</si>
  <si>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</si>
  <si>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</si>
  <si>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</si>
  <si>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</si>
  <si>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</si>
  <si>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</si>
  <si>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</si>
  <si>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</si>
  <si>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</si>
  <si>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</si>
  <si>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</si>
  <si>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</si>
  <si>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</si>
  <si>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</si>
  <si>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</si>
  <si>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</si>
  <si>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</si>
  <si>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</si>
  <si>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</si>
  <si>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</si>
  <si>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</si>
  <si>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</si>
  <si>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</si>
  <si>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</si>
  <si>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</si>
  <si>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</si>
  <si>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</si>
  <si>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</si>
  <si>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</si>
  <si>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</si>
  <si>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</si>
  <si>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</si>
  <si>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</si>
  <si>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</si>
  <si>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</si>
  <si>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</si>
  <si>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</si>
  <si>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</si>
  <si>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</si>
  <si>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</si>
  <si>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</si>
  <si>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</si>
  <si>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</si>
  <si>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</si>
  <si>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</si>
  <si>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</si>
  <si>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</si>
  <si>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</si>
  <si>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</si>
  <si>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</si>
  <si>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</si>
  <si>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</si>
  <si>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</si>
  <si>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</si>
  <si>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</si>
  <si>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</si>
  <si>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</si>
  <si>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</si>
  <si>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</si>
  <si>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</si>
  <si>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</si>
  <si>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</si>
  <si>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</si>
  <si>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</si>
  <si>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</si>
  <si>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</si>
  <si>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</si>
  <si>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</si>
  <si>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</si>
  <si>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</si>
  <si>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</si>
  <si>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</si>
  <si>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</si>
  <si>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</si>
  <si>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</si>
  <si>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</si>
  <si>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</si>
  <si>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</si>
  <si>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</si>
  <si>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</si>
  <si>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</si>
  <si>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</si>
  <si>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</si>
  <si>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</si>
  <si>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</si>
  <si>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</si>
  <si>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</si>
  <si>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</si>
  <si>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</si>
  <si>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</si>
  <si>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</si>
  <si>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</si>
  <si>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</si>
  <si>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</si>
  <si>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</si>
  <si>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</si>
  <si>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</si>
  <si>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</si>
  <si>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</si>
  <si>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</si>
  <si>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</si>
  <si>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</si>
  <si>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</si>
  <si>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</si>
  <si>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</si>
  <si>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</si>
  <si>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</si>
  <si>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</si>
  <si>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</si>
  <si>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</si>
  <si>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</si>
  <si>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</si>
  <si>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</si>
  <si>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</si>
  <si>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</si>
  <si>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</si>
  <si>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</si>
  <si>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</si>
  <si>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</si>
  <si>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</si>
  <si>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</si>
  <si>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</si>
  <si>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</si>
  <si>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</si>
  <si>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</si>
  <si>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</si>
  <si>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</si>
  <si>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</si>
  <si>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</si>
  <si>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</si>
  <si>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</si>
  <si>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</si>
  <si>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</si>
  <si>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</si>
  <si>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</si>
  <si>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</si>
  <si>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</si>
  <si>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</si>
  <si>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</si>
  <si>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</si>
  <si>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</si>
  <si>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</si>
  <si>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</si>
  <si>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</si>
  <si>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</si>
  <si>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</si>
  <si>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</si>
  <si>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</si>
  <si>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</si>
  <si>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</si>
  <si>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</si>
  <si>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</si>
  <si>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</si>
  <si>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</si>
  <si>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</si>
  <si>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</si>
  <si>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</si>
  <si>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</si>
  <si>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</si>
  <si>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</si>
  <si>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</si>
  <si>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</si>
  <si>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</si>
  <si>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</si>
  <si>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</si>
  <si>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</si>
  <si>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</si>
  <si>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</si>
  <si>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</si>
  <si>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</si>
  <si>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</si>
  <si>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</si>
  <si>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</si>
  <si>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</si>
  <si>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</si>
  <si>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</si>
  <si>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</si>
  <si>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</si>
  <si>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</si>
  <si>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</si>
  <si>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</si>
  <si>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</si>
  <si>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</si>
  <si>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</si>
  <si>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</si>
  <si>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</si>
  <si>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</si>
  <si>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</si>
  <si>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</si>
  <si>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</si>
  <si>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</si>
  <si>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</si>
  <si>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</si>
  <si>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</si>
  <si>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</si>
  <si>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</si>
  <si>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</si>
  <si>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</si>
  <si>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</si>
  <si>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</si>
  <si>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</si>
  <si>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</si>
  <si>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</si>
  <si>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</si>
  <si>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</si>
  <si>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</si>
  <si>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</si>
  <si>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</si>
  <si>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</si>
  <si>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</si>
  <si>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</si>
  <si>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</si>
  <si>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</si>
  <si>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</si>
  <si>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</si>
  <si>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</si>
  <si>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</si>
  <si>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</si>
  <si>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</si>
  <si>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</si>
  <si>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</si>
  <si>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</si>
  <si>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</si>
  <si>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</si>
  <si>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</si>
  <si>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</si>
  <si>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</si>
  <si>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</si>
  <si>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</si>
  <si>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</si>
  <si>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</si>
  <si>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</si>
  <si>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</si>
  <si>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</si>
  <si>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</si>
  <si>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</si>
  <si>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</si>
  <si>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</si>
  <si>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</si>
  <si>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</si>
  <si>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</si>
  <si>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</si>
  <si>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</si>
  <si>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</si>
  <si>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</si>
  <si>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</si>
  <si>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</si>
  <si>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</si>
  <si>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</si>
  <si>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</si>
  <si>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</si>
  <si>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</si>
  <si>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</si>
  <si>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</si>
  <si>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</si>
  <si>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</si>
  <si>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</si>
  <si>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</si>
  <si>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</si>
  <si>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</si>
  <si>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</si>
  <si>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</si>
  <si>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</si>
  <si>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</si>
  <si>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</si>
  <si>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</si>
  <si>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</si>
  <si>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</si>
  <si>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</si>
  <si>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</si>
  <si>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</si>
  <si>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</si>
  <si>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</si>
  <si>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</si>
  <si>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</si>
  <si>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</si>
  <si>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</si>
  <si>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</si>
  <si>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</si>
  <si>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</si>
  <si>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</si>
  <si>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</si>
  <si>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</si>
  <si>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</si>
  <si>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</si>
  <si>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</si>
  <si>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</si>
  <si>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</si>
  <si>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</si>
  <si>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</si>
  <si>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</si>
  <si>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</si>
  <si>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</si>
  <si>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</si>
  <si>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</si>
  <si>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</si>
  <si>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</si>
  <si>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</si>
  <si>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</si>
  <si>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</si>
  <si>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</si>
  <si>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</si>
  <si>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</si>
  <si>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</si>
  <si>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</si>
  <si>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</si>
  <si>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</si>
  <si>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</si>
  <si>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</si>
  <si>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</si>
  <si>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</si>
  <si>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</si>
  <si>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</si>
  <si>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</si>
  <si>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</si>
  <si>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</si>
  <si>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</si>
  <si>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</si>
  <si>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</si>
  <si>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</si>
  <si>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</si>
  <si>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</si>
  <si>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</si>
  <si>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</si>
  <si>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</si>
  <si>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</si>
  <si>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</si>
  <si>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</si>
  <si>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</si>
  <si>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</si>
  <si>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</si>
  <si>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</si>
  <si>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</si>
  <si>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</si>
  <si>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</si>
  <si>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</si>
  <si>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</si>
  <si>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</si>
  <si>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</si>
  <si>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</si>
  <si>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</si>
  <si>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</si>
  <si>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</si>
  <si>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</si>
  <si>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</si>
  <si>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</si>
  <si>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</si>
  <si>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</si>
  <si>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</si>
  <si>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</si>
  <si>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</si>
  <si>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</si>
  <si>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</si>
  <si>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</si>
  <si>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</si>
  <si>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</si>
  <si>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</si>
  <si>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</si>
  <si>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</si>
  <si>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</si>
  <si>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</si>
  <si>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</si>
  <si>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</si>
  <si>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</si>
  <si>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</si>
  <si>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</si>
  <si>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</si>
  <si>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</si>
  <si>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</si>
  <si>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</si>
  <si>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</si>
  <si>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</si>
  <si>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</si>
  <si>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</si>
  <si>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</si>
  <si>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</si>
  <si>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</si>
  <si>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</si>
  <si>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</si>
  <si>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</si>
  <si>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</si>
  <si>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</si>
  <si>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</si>
  <si>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</si>
  <si>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</si>
  <si>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</si>
  <si>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</si>
  <si>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</si>
  <si>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</si>
  <si>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</si>
  <si>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</si>
  <si>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</si>
  <si>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</si>
  <si>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</si>
  <si>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</si>
  <si>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</si>
  <si>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</si>
  <si>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</si>
  <si>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</si>
  <si>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</si>
  <si>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</si>
  <si>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</si>
  <si>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</si>
  <si>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</si>
  <si>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</si>
  <si>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</si>
  <si>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</si>
  <si>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</si>
  <si>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</si>
  <si>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</si>
  <si>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</si>
  <si>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</si>
  <si>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</si>
  <si>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</si>
  <si>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</si>
  <si>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</si>
  <si>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</si>
  <si>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</si>
  <si>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</si>
  <si>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</si>
  <si>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</si>
  <si>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</si>
  <si>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</si>
  <si>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</si>
  <si>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</si>
  <si>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</si>
  <si>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</si>
  <si>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</si>
  <si>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</si>
  <si>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</si>
  <si>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</si>
  <si>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</si>
  <si>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</si>
  <si>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</si>
  <si>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</si>
  <si>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</si>
  <si>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</si>
  <si>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</si>
  <si>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</si>
  <si>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</si>
  <si>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</si>
  <si>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</si>
  <si>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</si>
  <si>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</si>
  <si>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</si>
  <si>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</si>
  <si>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</si>
  <si>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</si>
  <si>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</si>
  <si>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</si>
  <si>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</si>
  <si>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</si>
  <si>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</si>
  <si>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</si>
  <si>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</si>
  <si>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</si>
  <si>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</si>
  <si>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</si>
  <si>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</si>
  <si>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</si>
  <si>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</si>
  <si>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</si>
  <si>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</si>
  <si>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</si>
  <si>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</si>
  <si>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</si>
  <si>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</si>
  <si>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</si>
  <si>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</si>
  <si>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</si>
  <si>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</si>
  <si>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</si>
  <si>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</si>
  <si>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</si>
  <si>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</si>
  <si>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</si>
  <si>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</si>
  <si>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</si>
  <si>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</si>
  <si>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</si>
  <si>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</si>
  <si>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</si>
  <si>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</si>
  <si>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</si>
  <si>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</si>
  <si>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</si>
  <si>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</si>
  <si>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</si>
  <si>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</si>
  <si>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</si>
  <si>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</si>
  <si>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</si>
  <si>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</si>
  <si>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</si>
  <si>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</si>
  <si>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</si>
  <si>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</si>
  <si>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</si>
  <si>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</si>
  <si>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</si>
  <si>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</si>
  <si>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</si>
  <si>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</si>
  <si>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</si>
  <si>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</si>
  <si>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</si>
  <si>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</si>
  <si>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</si>
  <si>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</si>
  <si>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</si>
  <si>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</si>
  <si>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</si>
  <si>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</si>
  <si>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</si>
  <si>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</si>
  <si>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</si>
  <si>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</si>
  <si>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</si>
  <si>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</si>
  <si>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</si>
  <si>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</si>
  <si>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</si>
  <si>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</si>
  <si>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</si>
  <si>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</si>
  <si>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</si>
  <si>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</si>
  <si>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</si>
  <si>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</si>
  <si>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</si>
  <si>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</si>
  <si>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</si>
  <si>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</si>
  <si>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</si>
  <si>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</si>
  <si>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</si>
  <si>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</si>
  <si>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</si>
  <si>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</si>
  <si>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</si>
  <si>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</si>
  <si>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</si>
  <si>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</si>
  <si>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</si>
  <si>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</si>
  <si>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</si>
  <si>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</si>
  <si>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</si>
  <si>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</si>
  <si>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</si>
  <si>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</si>
  <si>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</si>
  <si>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</si>
  <si>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</si>
  <si>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</si>
  <si>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</si>
  <si>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</si>
  <si>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</si>
  <si>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</si>
  <si>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</si>
  <si>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</si>
  <si>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</si>
  <si>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</si>
  <si>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</si>
  <si>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</si>
  <si>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</si>
  <si>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</si>
  <si>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</si>
  <si>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</si>
  <si>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</si>
  <si>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</si>
  <si>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</si>
  <si>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</si>
  <si>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</si>
  <si>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</si>
  <si>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</si>
  <si>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</si>
  <si>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</si>
  <si>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</si>
  <si>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</si>
  <si>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</si>
  <si>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</si>
  <si>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</si>
  <si>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</si>
  <si>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</si>
  <si>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</si>
  <si>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</si>
  <si>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</si>
  <si>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</si>
  <si>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</si>
  <si>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</si>
  <si>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</si>
  <si>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</si>
  <si>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</si>
  <si>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</si>
  <si>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</si>
  <si>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</si>
  <si>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</si>
  <si>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</si>
  <si>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</si>
  <si>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</si>
  <si>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</si>
  <si>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</si>
  <si>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</si>
  <si>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</si>
  <si>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</si>
  <si>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</si>
  <si>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</si>
  <si>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</si>
  <si>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</si>
  <si>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</si>
  <si>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</si>
  <si>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</si>
  <si>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</si>
  <si>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</si>
  <si>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</si>
  <si>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</si>
  <si>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</si>
  <si>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</si>
  <si>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</si>
  <si>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</si>
  <si>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</si>
  <si>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</si>
  <si>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</si>
  <si>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</si>
  <si>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</si>
  <si>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</si>
  <si>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</si>
  <si>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</si>
  <si>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</si>
  <si>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</si>
  <si>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</si>
  <si>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</si>
  <si>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</si>
  <si>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</si>
  <si>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</si>
  <si>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</si>
  <si>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</si>
  <si>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</si>
  <si>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</si>
  <si>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</si>
  <si>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</si>
  <si>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</si>
  <si>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</si>
  <si>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</si>
  <si>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</si>
  <si>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</si>
  <si>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</si>
  <si>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</si>
  <si>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</si>
  <si>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</si>
  <si>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</si>
  <si>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</si>
  <si>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</si>
  <si>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</si>
  <si>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</si>
  <si>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</si>
  <si>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</si>
  <si>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</si>
  <si>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</si>
  <si>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</si>
  <si>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</si>
  <si>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</si>
  <si>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</si>
  <si>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</si>
  <si>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</si>
  <si>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</si>
  <si>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</si>
  <si>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</si>
  <si>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</si>
  <si>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</si>
  <si>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</si>
  <si>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</si>
  <si>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</si>
  <si>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</si>
  <si>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</si>
  <si>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</si>
  <si>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</si>
  <si>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</si>
  <si>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</si>
  <si>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</si>
  <si>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</si>
  <si>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</si>
  <si>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</si>
  <si>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</si>
  <si>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</si>
  <si>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</si>
  <si>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</si>
  <si>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</si>
  <si>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</si>
  <si>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</si>
  <si>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</si>
  <si>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</si>
  <si>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</si>
  <si>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</si>
  <si>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</si>
  <si>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</si>
  <si>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</si>
  <si>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</si>
  <si>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</si>
  <si>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</si>
  <si>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</si>
  <si>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</si>
  <si>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</si>
  <si>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</si>
  <si>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</si>
  <si>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</si>
  <si>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</si>
  <si>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</si>
  <si>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</si>
  <si>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</si>
  <si>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</si>
  <si>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</si>
  <si>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</si>
  <si>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</si>
  <si>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</si>
  <si>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</si>
  <si>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</si>
  <si>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</si>
  <si>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</si>
  <si>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</si>
  <si>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</si>
  <si>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</si>
  <si>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</si>
  <si>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</si>
  <si>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</si>
  <si>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</si>
  <si>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</si>
  <si>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</si>
  <si>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</si>
  <si>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</si>
  <si>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</si>
  <si>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</si>
  <si>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</si>
  <si>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</si>
  <si>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</si>
  <si>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</si>
  <si>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</si>
  <si>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</si>
  <si>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</si>
  <si>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</si>
  <si>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</si>
  <si>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</si>
  <si>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</si>
  <si>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</si>
  <si>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</si>
  <si>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</si>
  <si>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</si>
  <si>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</si>
  <si>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</si>
  <si>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</si>
  <si>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</si>
  <si>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</si>
  <si>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</si>
  <si>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</si>
  <si>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</si>
  <si>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</si>
  <si>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</si>
  <si>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</si>
  <si>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</si>
  <si>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</si>
  <si>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</si>
  <si>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</si>
  <si>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</si>
  <si>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</si>
  <si>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</si>
  <si>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</si>
  <si>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</si>
  <si>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</si>
  <si>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</si>
  <si>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</si>
  <si>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</si>
  <si>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</si>
  <si>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</si>
  <si>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</si>
  <si>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</si>
  <si>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</si>
  <si>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</si>
  <si>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</si>
  <si>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</si>
  <si>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</si>
  <si>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</si>
  <si>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</si>
  <si>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</si>
  <si>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</si>
  <si>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</si>
  <si>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</si>
  <si>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</si>
  <si>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</si>
  <si>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</si>
  <si>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</si>
  <si>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</si>
  <si>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</si>
  <si>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</si>
  <si>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</si>
  <si>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</si>
  <si>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</si>
  <si>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</si>
  <si>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</si>
  <si>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</si>
  <si>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</si>
  <si>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</si>
  <si>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</si>
  <si>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</si>
  <si>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</si>
  <si>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</si>
  <si>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</si>
  <si>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</si>
  <si>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</si>
  <si>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</si>
  <si>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</si>
  <si>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</si>
  <si>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</si>
  <si>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</si>
  <si>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</si>
  <si>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</si>
  <si>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</si>
  <si>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</si>
  <si>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</si>
  <si>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</si>
  <si>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</si>
  <si>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</si>
  <si>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</si>
  <si>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</si>
  <si>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</si>
  <si>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</si>
  <si>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</si>
  <si>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</si>
  <si>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</si>
  <si>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</si>
  <si>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</si>
  <si>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</si>
  <si>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</si>
  <si>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</si>
  <si>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</si>
  <si>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</si>
  <si>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</si>
  <si>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</si>
  <si>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</si>
  <si>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</si>
  <si>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</si>
  <si>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</si>
  <si>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</si>
  <si>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</si>
  <si>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</si>
  <si>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</si>
  <si>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</si>
  <si>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</si>
  <si>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</si>
  <si>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</si>
  <si>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</si>
  <si>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</si>
  <si>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</si>
  <si>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</si>
  <si>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</si>
  <si>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</si>
  <si>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</si>
  <si>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</si>
  <si>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</si>
  <si>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</si>
  <si>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</si>
  <si>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</si>
  <si>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</si>
  <si>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</si>
  <si>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</si>
  <si>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</si>
  <si>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</si>
  <si>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</si>
  <si>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</si>
  <si>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</si>
  <si>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</si>
  <si>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</si>
  <si>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</si>
  <si>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</si>
  <si>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</si>
  <si>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</si>
  <si>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</si>
  <si>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</si>
  <si>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</si>
  <si>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</si>
  <si>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</si>
  <si>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</si>
  <si>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</si>
  <si>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</si>
  <si>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</si>
  <si>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</si>
  <si>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</si>
  <si>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</si>
  <si>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</si>
  <si>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</si>
  <si>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</si>
  <si>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</si>
  <si>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</si>
  <si>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</si>
  <si>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</si>
  <si>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</si>
  <si>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</si>
  <si>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</si>
  <si>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</si>
  <si>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</si>
  <si>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</si>
  <si>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</si>
  <si>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</si>
  <si>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</si>
  <si>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</si>
  <si>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</si>
  <si>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</si>
  <si>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</si>
  <si>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</si>
  <si>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</si>
  <si>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</si>
  <si>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</si>
  <si>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</si>
  <si>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</si>
  <si>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</si>
  <si>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</si>
  <si>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</si>
  <si>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</si>
  <si>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</si>
  <si>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</si>
  <si>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</si>
  <si>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</si>
  <si>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</si>
  <si>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</si>
  <si>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</si>
  <si>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</si>
  <si>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</si>
  <si>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</si>
  <si>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</si>
  <si>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</si>
  <si>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</si>
  <si>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</si>
  <si>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</si>
  <si>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</si>
  <si>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</si>
  <si>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</si>
  <si>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</si>
  <si>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</si>
  <si>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</si>
  <si>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</si>
  <si>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</si>
  <si>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</si>
  <si>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</si>
  <si>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</si>
  <si>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</si>
  <si>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</si>
  <si>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</si>
  <si>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</si>
  <si>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</si>
  <si>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</si>
  <si>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</si>
  <si>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</si>
  <si>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</si>
  <si>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</si>
  <si>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</si>
  <si>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</si>
  <si>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</si>
  <si>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</si>
  <si>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</si>
  <si>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</si>
  <si>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</si>
  <si>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</si>
  <si>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</si>
  <si>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</si>
  <si>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</si>
  <si>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</si>
  <si>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</si>
  <si>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</si>
  <si>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</si>
  <si>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</si>
  <si>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</si>
  <si>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</si>
  <si>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</si>
  <si>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</si>
  <si>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</si>
  <si>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</si>
  <si>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</si>
  <si>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</si>
  <si>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</si>
  <si>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</si>
  <si>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</si>
  <si>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</si>
  <si>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</si>
  <si>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</si>
  <si>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</si>
  <si>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</si>
  <si>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</si>
  <si>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</si>
  <si>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</si>
  <si>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</si>
  <si>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</si>
  <si>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</si>
  <si>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</si>
  <si>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</si>
  <si>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</si>
  <si>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</si>
  <si>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</si>
  <si>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</si>
  <si>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</si>
  <si>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</si>
  <si>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</si>
  <si>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</si>
  <si>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</si>
  <si>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</si>
  <si>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</si>
  <si>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</si>
  <si>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</si>
  <si>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</si>
  <si>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</si>
  <si>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</si>
  <si>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</si>
  <si>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</si>
  <si>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</si>
  <si>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</si>
  <si>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</si>
  <si>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</si>
  <si>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</si>
  <si>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</si>
  <si>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</si>
  <si>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</si>
  <si>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</si>
  <si>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</si>
  <si>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</si>
  <si>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</si>
  <si>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</si>
  <si>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</si>
  <si>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</si>
  <si>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</si>
  <si>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</si>
  <si>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</si>
  <si>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</si>
  <si>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</si>
  <si>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</si>
  <si>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</si>
  <si>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</si>
  <si>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</si>
  <si>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</si>
  <si>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</si>
  <si>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</si>
  <si>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</si>
  <si>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</si>
  <si>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</si>
  <si>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</si>
  <si>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</si>
  <si>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</si>
  <si>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</si>
  <si>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</si>
  <si>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</si>
  <si>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</si>
  <si>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</si>
  <si>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</si>
  <si>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</si>
  <si>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</si>
  <si>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</si>
  <si>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</si>
  <si>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</si>
  <si>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</si>
  <si>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</si>
  <si>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</si>
  <si>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</si>
  <si>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</si>
  <si>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</si>
  <si>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</si>
  <si>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</si>
  <si>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</si>
  <si>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</si>
  <si>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</si>
  <si>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</si>
  <si>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</si>
  <si>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</si>
  <si>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</si>
  <si>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</si>
  <si>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</si>
  <si>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</si>
  <si>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</si>
  <si>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</si>
  <si>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</si>
  <si>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</si>
  <si>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</si>
  <si>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</si>
  <si>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</si>
  <si>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</si>
  <si>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</si>
  <si>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</si>
  <si>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</si>
  <si>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</si>
  <si>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</si>
  <si>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</si>
  <si>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</si>
  <si>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</si>
  <si>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</si>
  <si>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</si>
  <si>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</si>
  <si>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</si>
  <si>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</si>
  <si>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</si>
  <si>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</si>
  <si>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</si>
  <si>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</si>
  <si>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</si>
  <si>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</si>
  <si>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</si>
  <si>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</si>
  <si>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</si>
  <si>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</si>
  <si>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</si>
  <si>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</si>
  <si>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</si>
  <si>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</si>
  <si>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</si>
  <si>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</si>
  <si>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</si>
  <si>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</si>
  <si>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</si>
  <si>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</si>
  <si>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</si>
  <si>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</si>
  <si>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</si>
  <si>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</si>
  <si>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</si>
  <si>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</si>
  <si>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</si>
  <si>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</si>
  <si>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</si>
  <si>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</si>
  <si>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</si>
  <si>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</si>
  <si>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</si>
  <si>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</si>
  <si>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</si>
  <si>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</si>
  <si>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</si>
  <si>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</si>
  <si>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</si>
  <si>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</si>
  <si>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</si>
  <si>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</si>
  <si>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</si>
  <si>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</si>
  <si>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</si>
  <si>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</si>
  <si>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</si>
  <si>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</si>
  <si>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</si>
  <si>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</si>
  <si>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</si>
  <si>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</si>
  <si>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</si>
  <si>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</si>
  <si>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</si>
  <si>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</si>
  <si>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</si>
  <si>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</si>
  <si>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</si>
  <si>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</si>
  <si>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</si>
  <si>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</si>
  <si>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</si>
  <si>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</si>
  <si>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</si>
  <si>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</si>
  <si>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</si>
  <si>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</si>
  <si>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</si>
  <si>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</si>
  <si>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</si>
  <si>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</si>
  <si>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</si>
  <si>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</si>
  <si>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</si>
  <si>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</si>
  <si>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</si>
  <si>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</si>
  <si>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</si>
  <si>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</si>
  <si>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</si>
  <si>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</si>
  <si>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</si>
  <si>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</si>
  <si>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</si>
  <si>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</si>
  <si>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</si>
  <si>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</si>
  <si>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</si>
  <si>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</si>
  <si>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</si>
  <si>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</si>
  <si>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</si>
  <si>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</si>
  <si>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</si>
  <si>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</si>
  <si>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</si>
  <si>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</si>
  <si>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</si>
  <si>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</si>
  <si>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</si>
  <si>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</si>
  <si>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</si>
  <si>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</si>
  <si>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</si>
  <si>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</si>
  <si>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</si>
  <si>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</si>
  <si>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</si>
  <si>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</si>
  <si>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</si>
  <si>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</si>
  <si>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</si>
  <si>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</si>
  <si>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</si>
  <si>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</si>
  <si>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</si>
  <si>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</si>
  <si>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</si>
  <si>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</si>
  <si>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</si>
  <si>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</si>
  <si>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</si>
  <si>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</si>
  <si>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</si>
  <si>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</si>
  <si>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</si>
  <si>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</si>
  <si>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</si>
  <si>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</si>
  <si>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</si>
  <si>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</si>
  <si>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</si>
  <si>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</si>
  <si>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</si>
  <si>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</si>
  <si>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</si>
  <si>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</si>
  <si>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</si>
  <si>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</si>
  <si>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</si>
  <si>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</si>
  <si>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</si>
  <si>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</si>
  <si>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</si>
  <si>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</si>
  <si>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</si>
  <si>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</si>
  <si>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</si>
  <si>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</si>
  <si>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</si>
  <si>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</si>
  <si>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</si>
  <si>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</si>
  <si>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</si>
  <si>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</si>
  <si>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</si>
  <si>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</si>
  <si>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</si>
  <si>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</si>
  <si>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</si>
  <si>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</si>
  <si>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</si>
  <si>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</si>
  <si>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</si>
  <si>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</si>
  <si>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</si>
  <si>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</si>
  <si>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</si>
  <si>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</si>
  <si>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</si>
  <si>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</si>
  <si>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</si>
  <si>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</si>
  <si>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</si>
  <si>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</si>
  <si>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</si>
  <si>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</si>
  <si>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</si>
  <si>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</si>
  <si>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</si>
  <si>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</si>
  <si>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</si>
  <si>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</si>
  <si>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</si>
  <si>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</si>
  <si>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</si>
  <si>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</si>
  <si>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</si>
  <si>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</si>
  <si>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</si>
  <si>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</si>
  <si>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</si>
  <si>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</si>
  <si>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</si>
  <si>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</si>
  <si>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</si>
  <si>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</si>
  <si>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</si>
  <si>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</si>
  <si>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</si>
  <si>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</si>
  <si>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</si>
  <si>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</si>
  <si>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</si>
  <si>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</si>
  <si>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</si>
  <si>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</si>
  <si>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</si>
  <si>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</si>
  <si>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</si>
  <si>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</si>
  <si>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</si>
  <si>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</si>
  <si>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</si>
  <si>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</si>
  <si>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</si>
  <si>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</si>
  <si>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</si>
  <si>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</si>
  <si>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</si>
  <si>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</si>
  <si>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</si>
  <si>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</si>
  <si>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</si>
  <si>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</si>
  <si>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</si>
  <si>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</si>
  <si>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</si>
  <si>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</si>
  <si>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</si>
  <si>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</si>
  <si>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</si>
  <si>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</si>
  <si>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</si>
  <si>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</si>
  <si>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</si>
  <si>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</si>
  <si>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</si>
  <si>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</si>
  <si>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</si>
  <si>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</si>
  <si>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</si>
  <si>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</si>
  <si>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</si>
  <si>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</si>
  <si>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</si>
  <si>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</si>
  <si>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</si>
  <si>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</si>
  <si>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</si>
  <si>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</si>
  <si>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</si>
  <si>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</si>
  <si>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</si>
  <si>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</si>
  <si>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</si>
  <si>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</si>
  <si>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</si>
  <si>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</si>
  <si>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</si>
  <si>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</si>
  <si>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</si>
  <si>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</si>
  <si>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</si>
  <si>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</si>
  <si>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</si>
  <si>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</si>
  <si>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</si>
  <si>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</si>
  <si>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</si>
  <si>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</si>
  <si>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</si>
  <si>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</si>
  <si>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</si>
  <si>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</si>
  <si>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</si>
  <si>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</si>
  <si>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</si>
  <si>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</si>
  <si>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</si>
  <si>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</si>
  <si>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</si>
  <si>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</si>
  <si>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</si>
  <si>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</si>
  <si>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</si>
  <si>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</si>
  <si>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</si>
  <si>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</si>
  <si>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</si>
  <si>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</si>
  <si>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</si>
  <si>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</si>
  <si>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</si>
  <si>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</si>
  <si>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</si>
  <si>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</si>
  <si>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</si>
  <si>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</si>
  <si>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</si>
  <si>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</si>
  <si>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</si>
  <si>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</si>
  <si>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</si>
  <si>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</si>
  <si>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</si>
  <si>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</si>
  <si>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</si>
  <si>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</si>
  <si>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</si>
  <si>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</si>
  <si>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</si>
  <si>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</si>
  <si>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</si>
  <si>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</si>
  <si>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</si>
  <si>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</si>
  <si>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</si>
  <si>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</si>
  <si>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</si>
  <si>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</si>
  <si>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</si>
  <si>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</si>
  <si>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</si>
  <si>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</si>
  <si>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</si>
  <si>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</si>
  <si>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</si>
  <si>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</si>
  <si>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</si>
  <si>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</si>
  <si>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</si>
  <si>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</si>
  <si>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</si>
  <si>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</si>
  <si>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</si>
  <si>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</si>
  <si>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</si>
  <si>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</si>
  <si>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</si>
  <si>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</si>
  <si>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</si>
  <si>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</si>
  <si>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</si>
  <si>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</si>
  <si>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</si>
  <si>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</si>
  <si>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</si>
  <si>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</si>
  <si>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</si>
  <si>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</si>
  <si>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</si>
  <si>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</si>
  <si>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</si>
  <si>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</si>
  <si>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</si>
  <si>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</si>
  <si>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</si>
  <si>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</si>
  <si>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</si>
  <si>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</si>
  <si>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</si>
  <si>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</si>
  <si>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</si>
  <si>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</si>
  <si>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</si>
  <si>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</si>
  <si>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</si>
  <si>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</si>
  <si>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</si>
  <si>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</si>
  <si>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</si>
  <si>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</si>
  <si>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</si>
  <si>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</si>
  <si>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</si>
  <si>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</si>
  <si>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</si>
  <si>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</si>
  <si>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</si>
  <si>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</si>
  <si>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</si>
  <si>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</si>
  <si>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</si>
  <si>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</si>
  <si>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</si>
  <si>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</si>
  <si>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</si>
  <si>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</si>
  <si>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</si>
  <si>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</si>
  <si>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</si>
  <si>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</si>
  <si>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</si>
  <si>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</si>
  <si>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</si>
  <si>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</si>
  <si>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</si>
  <si>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</si>
  <si>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</si>
  <si>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</si>
  <si>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</si>
  <si>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</si>
  <si>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</si>
  <si>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</si>
  <si>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</si>
  <si>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</si>
  <si>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</si>
  <si>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</si>
  <si>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</si>
  <si>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</si>
  <si>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</si>
  <si>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</si>
  <si>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</si>
  <si>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</si>
  <si>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</si>
  <si>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</si>
  <si>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</si>
  <si>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</si>
  <si>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</si>
  <si>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</si>
  <si>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</si>
  <si>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</si>
  <si>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</si>
  <si>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</si>
  <si>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</si>
  <si>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</si>
  <si>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</si>
  <si>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</si>
  <si>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</si>
  <si>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</si>
  <si>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</si>
  <si>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</si>
  <si>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</si>
  <si>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</si>
  <si>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</si>
  <si>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</si>
  <si>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</si>
  <si>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</si>
  <si>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</si>
  <si>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</si>
  <si>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</si>
  <si>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</si>
  <si>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</si>
  <si>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</si>
  <si>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</si>
  <si>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</si>
  <si>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</si>
  <si>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</si>
  <si>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</si>
  <si>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</si>
  <si>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</si>
  <si>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</si>
  <si>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</si>
  <si>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</si>
  <si>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</si>
  <si>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</si>
  <si>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</si>
  <si>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</si>
  <si>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</si>
  <si>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</si>
  <si>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</si>
  <si>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</si>
  <si>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</si>
  <si>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</si>
  <si>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</si>
  <si>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</si>
  <si>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</si>
  <si>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</si>
  <si>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</si>
  <si>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</si>
  <si>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</si>
  <si>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</si>
  <si>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</si>
  <si>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</si>
  <si>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</si>
  <si>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</si>
  <si>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</si>
  <si>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</si>
  <si>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</si>
  <si>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</si>
  <si>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</si>
  <si>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</si>
  <si>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</si>
  <si>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</si>
  <si>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</si>
  <si>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</si>
  <si>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</si>
  <si>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</si>
  <si>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</si>
  <si>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</si>
  <si>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</si>
  <si>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</si>
  <si>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</si>
  <si>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</si>
  <si>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</si>
  <si>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</si>
  <si>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</si>
  <si>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</si>
  <si>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</si>
  <si>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</si>
  <si>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</si>
  <si>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</si>
  <si>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</si>
  <si>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</si>
  <si>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</si>
  <si>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</si>
  <si>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</si>
  <si>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</si>
  <si>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</si>
  <si>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</si>
  <si>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</si>
  <si>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</si>
  <si>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</si>
  <si>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</si>
  <si>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</si>
  <si>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</si>
  <si>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</si>
  <si>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</si>
  <si>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</si>
  <si>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</si>
  <si>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</si>
  <si>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</si>
  <si>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</si>
  <si>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</si>
  <si>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</si>
  <si>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</si>
  <si>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</si>
  <si>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</si>
  <si>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</si>
  <si>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</si>
  <si>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</si>
  <si>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</si>
  <si>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</si>
  <si>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</si>
  <si>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</si>
  <si>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</si>
  <si>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</si>
  <si>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</si>
  <si>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</si>
  <si>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</si>
  <si>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</si>
  <si>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</si>
  <si>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</si>
  <si>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</si>
  <si>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</si>
  <si>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</si>
  <si>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</si>
  <si>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</si>
  <si>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</si>
  <si>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</si>
  <si>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</si>
  <si>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</si>
  <si>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</si>
  <si>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</si>
  <si>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</si>
  <si>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</si>
  <si>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</si>
  <si>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</si>
  <si>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</si>
  <si>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</si>
  <si>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</si>
  <si>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</si>
  <si>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</si>
  <si>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</si>
  <si>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</si>
  <si>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</si>
  <si>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</si>
  <si>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</si>
  <si>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</si>
  <si>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</si>
  <si>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</si>
  <si>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</si>
  <si>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</si>
  <si>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</si>
  <si>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</si>
  <si>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</si>
  <si>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</si>
  <si>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</si>
  <si>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</si>
  <si>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</si>
  <si>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</si>
  <si>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</si>
  <si>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</si>
  <si>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</si>
  <si>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</si>
  <si>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</si>
  <si>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</si>
  <si>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</si>
  <si>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</si>
  <si>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</si>
  <si>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</si>
  <si>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</si>
  <si>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</si>
  <si>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</si>
  <si>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</si>
  <si>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</si>
  <si>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</si>
  <si>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</si>
  <si>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</si>
  <si>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</si>
  <si>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</si>
  <si>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</si>
  <si>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</si>
  <si>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</si>
  <si>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</si>
  <si>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</si>
  <si>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</si>
  <si>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</si>
  <si>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</si>
  <si>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</si>
  <si>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</si>
  <si>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</si>
  <si>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</si>
  <si>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</si>
  <si>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</si>
  <si>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</si>
  <si>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</si>
  <si>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</si>
  <si>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</si>
  <si>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</si>
  <si>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</si>
  <si>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</si>
  <si>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</si>
  <si>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</si>
  <si>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</si>
  <si>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</si>
  <si>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</si>
  <si>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</si>
  <si>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</si>
  <si>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</si>
  <si>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</si>
  <si>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</si>
  <si>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</si>
  <si>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</si>
  <si>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</si>
  <si>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</si>
  <si>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</si>
  <si>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</si>
  <si>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</si>
  <si>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</si>
  <si>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</si>
  <si>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</si>
  <si>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</si>
  <si>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</si>
  <si>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</si>
  <si>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</si>
  <si>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</si>
  <si>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</si>
  <si>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</si>
  <si>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</si>
  <si>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</si>
  <si>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</si>
  <si>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</si>
  <si>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</si>
  <si>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</si>
  <si>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</si>
  <si>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</si>
  <si>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</si>
  <si>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</si>
  <si>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</si>
  <si>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</si>
  <si>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</si>
  <si>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</si>
  <si>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</si>
  <si>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</si>
  <si>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</si>
  <si>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</si>
  <si>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</si>
  <si>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</si>
  <si>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</si>
  <si>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</si>
  <si>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</si>
  <si>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</si>
  <si>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</si>
  <si>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</si>
  <si>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</si>
  <si>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</si>
  <si>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</si>
  <si>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</si>
  <si>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</si>
  <si>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</si>
  <si>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</si>
  <si>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</si>
  <si>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</si>
  <si>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</si>
  <si>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</si>
  <si>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</si>
  <si>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</si>
  <si>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</si>
  <si>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</si>
  <si>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</si>
  <si>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</si>
  <si>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</si>
  <si>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</si>
  <si>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</si>
  <si>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</si>
  <si>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</si>
  <si>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</si>
  <si>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</si>
  <si>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</si>
  <si>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</si>
  <si>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</si>
  <si>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</si>
  <si>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</si>
  <si>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</si>
  <si>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</si>
  <si>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</si>
  <si>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</si>
  <si>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</si>
  <si>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</si>
  <si>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</si>
  <si>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</si>
  <si>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</si>
  <si>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</si>
  <si>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</si>
  <si>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</si>
  <si>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</si>
  <si>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</si>
  <si>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</si>
  <si>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</si>
  <si>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</si>
  <si>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</si>
  <si>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</si>
  <si>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</si>
  <si>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</si>
  <si>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</si>
  <si>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</si>
  <si>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</si>
  <si>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</si>
  <si>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</si>
  <si>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</si>
  <si>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</si>
  <si>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</si>
  <si>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</si>
  <si>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</si>
  <si>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</si>
  <si>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</si>
  <si>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</si>
  <si>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</si>
  <si>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</si>
  <si>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</si>
  <si>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</si>
  <si>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</si>
  <si>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</si>
  <si>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</si>
  <si>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</si>
  <si>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</si>
  <si>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</si>
  <si>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</si>
  <si>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</si>
  <si>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</si>
  <si>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</si>
  <si>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</si>
  <si>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</si>
  <si>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</si>
  <si>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</si>
  <si>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</si>
  <si>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</si>
  <si>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</si>
  <si>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</si>
  <si>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</si>
  <si>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</si>
  <si>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</si>
  <si>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</si>
  <si>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</si>
  <si>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</si>
  <si>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</si>
  <si>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</si>
  <si>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</si>
  <si>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</si>
  <si>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</si>
  <si>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</si>
  <si>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</si>
  <si>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</si>
  <si>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</si>
  <si>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</si>
  <si>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</si>
  <si>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</si>
  <si>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</si>
  <si>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</si>
  <si>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</si>
  <si>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</si>
  <si>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</si>
  <si>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</si>
  <si>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</si>
  <si>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</si>
  <si>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</si>
  <si>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</si>
  <si>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</si>
  <si>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</si>
  <si>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</si>
  <si>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</si>
  <si>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</si>
  <si>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</si>
  <si>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</si>
  <si>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</si>
  <si>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</si>
  <si>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</si>
  <si>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</si>
  <si>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</si>
  <si>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</si>
  <si>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</si>
  <si>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</si>
  <si>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</si>
  <si>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</si>
  <si>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</si>
  <si>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</si>
  <si>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</si>
  <si>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</si>
  <si>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</si>
  <si>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</si>
  <si>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</si>
  <si>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</si>
  <si>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</si>
  <si>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</si>
  <si>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</si>
  <si>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</si>
  <si>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</si>
  <si>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</si>
  <si>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</si>
  <si>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</si>
  <si>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</si>
  <si>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</si>
  <si>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</si>
  <si>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</si>
  <si>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</si>
  <si>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</si>
  <si>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</si>
  <si>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</si>
  <si>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</si>
  <si>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</si>
  <si>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</si>
  <si>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</si>
  <si>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</si>
  <si>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</si>
  <si>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</si>
  <si>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</si>
  <si>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</si>
  <si>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</si>
  <si>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</si>
  <si>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</si>
  <si>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</si>
  <si>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</si>
  <si>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</si>
  <si>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</si>
  <si>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</si>
  <si>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</si>
  <si>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</si>
  <si>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</si>
  <si>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</si>
  <si>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</si>
  <si>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</si>
  <si>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</si>
  <si>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</si>
  <si>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</si>
  <si>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</si>
  <si>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</si>
  <si>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</si>
  <si>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</si>
  <si>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</si>
  <si>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</si>
  <si>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</si>
  <si>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</si>
  <si>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</si>
  <si>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</si>
  <si>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</si>
  <si>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</si>
  <si>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</si>
  <si>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</si>
  <si>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</si>
  <si>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</si>
  <si>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</si>
  <si>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</si>
  <si>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</si>
  <si>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</si>
  <si>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</si>
  <si>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</si>
  <si>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</si>
  <si>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</si>
  <si>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</si>
  <si>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</si>
  <si>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</si>
  <si>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</si>
  <si>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</si>
  <si>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</si>
  <si>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</si>
  <si>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</si>
  <si>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</si>
  <si>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</si>
  <si>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</si>
  <si>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</si>
  <si>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</si>
  <si>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</si>
  <si>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</si>
  <si>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</si>
  <si>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</si>
  <si>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</si>
  <si>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</si>
  <si>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</si>
  <si>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</si>
  <si>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</si>
  <si>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</si>
  <si>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</si>
  <si>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</si>
  <si>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</si>
  <si>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</si>
  <si>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</si>
  <si>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</si>
  <si>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</si>
  <si>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</si>
  <si>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</si>
  <si>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</si>
  <si>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</si>
  <si>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</si>
  <si>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</si>
  <si>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</si>
  <si>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</si>
  <si>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</si>
  <si>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</si>
  <si>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</si>
  <si>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</si>
  <si>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</si>
  <si>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</si>
  <si>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</si>
  <si>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</si>
  <si>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</si>
  <si>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</si>
  <si>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</si>
  <si>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</si>
  <si>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</si>
  <si>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</si>
  <si>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</si>
  <si>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</si>
  <si>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</si>
  <si>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</si>
  <si>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</si>
  <si>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</si>
  <si>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</si>
  <si>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</si>
  <si>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</si>
  <si>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</si>
  <si>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</si>
  <si>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</si>
  <si>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</si>
  <si>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</si>
  <si>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</si>
  <si>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</si>
  <si>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</si>
  <si>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</si>
  <si>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</si>
  <si>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</si>
  <si>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</si>
  <si>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</si>
  <si>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</si>
  <si>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</si>
  <si>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</si>
  <si>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</si>
  <si>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</si>
  <si>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</si>
  <si>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</si>
  <si>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</si>
  <si>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</si>
  <si>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</si>
  <si>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</si>
  <si>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</si>
  <si>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</si>
  <si>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</si>
  <si>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</si>
  <si>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</si>
  <si>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</si>
  <si>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</si>
  <si>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</si>
  <si>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</si>
  <si>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</si>
  <si>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</si>
  <si>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</si>
  <si>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</si>
  <si>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</si>
  <si>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</si>
  <si>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</si>
  <si>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</si>
  <si>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</si>
  <si>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</si>
  <si>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</si>
  <si>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</si>
  <si>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</si>
  <si>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</si>
  <si>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</si>
  <si>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</si>
  <si>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</si>
  <si>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</si>
  <si>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</si>
  <si>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</si>
  <si>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</si>
  <si>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</si>
  <si>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</si>
  <si>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</si>
  <si>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</si>
  <si>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</si>
  <si>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</si>
  <si>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</si>
  <si>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</si>
  <si>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</si>
  <si>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</si>
  <si>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</si>
  <si>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</si>
  <si>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</si>
  <si>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</si>
  <si>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</si>
  <si>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</si>
  <si>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</si>
  <si>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</si>
  <si>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</si>
  <si>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</si>
  <si>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</si>
  <si>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</si>
  <si>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</si>
  <si>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</si>
  <si>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</si>
  <si>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</si>
  <si>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</si>
  <si>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</si>
  <si>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</si>
  <si>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</si>
  <si>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</si>
  <si>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</si>
  <si>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</si>
  <si>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</si>
  <si>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</si>
  <si>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</si>
  <si>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</si>
  <si>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</si>
  <si>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</si>
  <si>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</si>
  <si>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</si>
  <si>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</si>
  <si>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</si>
  <si>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</si>
  <si>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</si>
  <si>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</si>
  <si>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</si>
  <si>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</si>
  <si>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</si>
  <si>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</si>
  <si>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</si>
  <si>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</si>
  <si>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</si>
  <si>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</si>
  <si>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</si>
  <si>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</si>
  <si>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</si>
  <si>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</si>
  <si>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</si>
  <si>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</si>
  <si>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</si>
  <si>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</si>
  <si>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</si>
  <si>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</si>
  <si>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</si>
  <si>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</si>
  <si>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</si>
  <si>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</si>
  <si>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</si>
  <si>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</si>
  <si>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</si>
  <si>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</si>
  <si>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</si>
  <si>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</si>
  <si>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</si>
  <si>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</si>
  <si>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</si>
  <si>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</si>
  <si>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</si>
  <si>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</si>
  <si>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</si>
  <si>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</si>
  <si>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</si>
  <si>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</si>
  <si>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</si>
  <si>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</si>
  <si>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</si>
  <si>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</si>
  <si>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</si>
  <si>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</si>
  <si>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</si>
  <si>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</si>
  <si>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</si>
  <si>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</si>
  <si>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</si>
  <si>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</si>
  <si>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</si>
  <si>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</si>
  <si>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</si>
  <si>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</si>
  <si>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</si>
  <si>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</si>
  <si>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</si>
  <si>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</si>
  <si>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</si>
  <si>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</si>
  <si>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</si>
  <si>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</si>
  <si>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</si>
  <si>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</si>
  <si>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</si>
  <si>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</si>
  <si>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</si>
  <si>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</si>
  <si>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</si>
  <si>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</si>
  <si>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</si>
  <si>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</si>
  <si>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</si>
  <si>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</si>
  <si>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</si>
  <si>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</si>
  <si>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</si>
  <si>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</si>
  <si>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</si>
  <si>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</si>
  <si>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</si>
  <si>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</si>
  <si>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</si>
  <si>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</si>
  <si>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</si>
  <si>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</si>
  <si>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</si>
  <si>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</si>
  <si>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</si>
  <si>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</si>
  <si>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</si>
  <si>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</si>
  <si>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</si>
  <si>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</si>
  <si>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</si>
  <si>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</si>
  <si>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</si>
  <si>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</si>
  <si>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</si>
  <si>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</si>
  <si>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</si>
  <si>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</si>
  <si>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</si>
  <si>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</si>
  <si>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</si>
  <si>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</si>
  <si>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</si>
  <si>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</si>
  <si>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</si>
  <si>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</si>
  <si>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</si>
  <si>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</si>
  <si>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</si>
  <si>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</si>
  <si>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</si>
  <si>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</si>
  <si>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</si>
  <si>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</si>
  <si>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</si>
  <si>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</si>
  <si>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</si>
  <si>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</si>
  <si>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</si>
  <si>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</si>
  <si>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</si>
  <si>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</si>
  <si>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</si>
  <si>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</si>
  <si>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</si>
  <si>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</si>
  <si>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</si>
  <si>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</si>
  <si>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</si>
  <si>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</si>
  <si>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</si>
  <si>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</si>
  <si>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</si>
  <si>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</si>
  <si>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</si>
  <si>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</si>
  <si>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</si>
  <si>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</si>
  <si>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</si>
  <si>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</si>
  <si>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</si>
  <si>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</si>
  <si>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</si>
  <si>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</si>
  <si>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</si>
  <si>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</si>
  <si>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</si>
  <si>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</si>
  <si>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</si>
  <si>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</si>
  <si>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</si>
  <si>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</si>
  <si>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</si>
  <si>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</si>
  <si>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</si>
  <si>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</si>
  <si>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</si>
  <si>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</si>
  <si>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</si>
  <si>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</si>
  <si>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</si>
  <si>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</si>
  <si>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</si>
  <si>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</si>
  <si>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</si>
  <si>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</si>
  <si>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</si>
  <si>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</si>
  <si>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</si>
  <si>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</si>
  <si>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</si>
  <si>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</si>
  <si>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</si>
  <si>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</si>
  <si>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</si>
  <si>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</si>
  <si>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</si>
  <si>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</si>
  <si>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</si>
  <si>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</si>
  <si>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</si>
  <si>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</si>
  <si>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</si>
  <si>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</si>
  <si>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</si>
  <si>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</si>
  <si>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</si>
  <si>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</si>
  <si>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</si>
  <si>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</si>
  <si>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</si>
  <si>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</si>
  <si>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</si>
  <si>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</si>
  <si>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</si>
  <si>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</si>
  <si>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</si>
  <si>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</si>
  <si>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</si>
  <si>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</si>
  <si>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</si>
  <si>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</si>
  <si>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</si>
  <si>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</si>
  <si>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</si>
  <si>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</si>
  <si>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</si>
  <si>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</si>
  <si>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</si>
  <si>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</si>
  <si>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</si>
  <si>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</si>
  <si>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</si>
  <si>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</si>
  <si>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</si>
  <si>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</si>
  <si>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</si>
  <si>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</si>
  <si>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</si>
  <si>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</si>
  <si>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</si>
  <si>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</si>
  <si>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</si>
  <si>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</si>
  <si>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</si>
  <si>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</si>
  <si>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</si>
  <si>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</si>
  <si>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</si>
  <si>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</si>
  <si>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</si>
  <si>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</si>
  <si>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</si>
  <si>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</si>
  <si>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</si>
  <si>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</si>
  <si>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</si>
  <si>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</si>
  <si>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</si>
  <si>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</si>
  <si>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</si>
  <si>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</si>
  <si>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</si>
  <si>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</si>
  <si>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</si>
  <si>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</si>
  <si>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</si>
  <si>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</si>
  <si>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</si>
  <si>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</si>
  <si>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</si>
  <si>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</si>
  <si>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</si>
  <si>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</si>
  <si>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</si>
  <si>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</si>
  <si>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</si>
  <si>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</si>
  <si>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</si>
  <si>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</si>
  <si>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</si>
  <si>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</si>
  <si>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</si>
  <si>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</si>
  <si>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</si>
  <si>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</si>
  <si>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</si>
  <si>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</si>
  <si>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</si>
  <si>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</si>
  <si>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</si>
  <si>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</si>
  <si>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</si>
  <si>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</si>
  <si>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</si>
  <si>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</si>
  <si>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</si>
  <si>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</si>
  <si>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</si>
  <si>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</si>
  <si>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</si>
  <si>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</si>
  <si>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</si>
  <si>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</si>
  <si>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</si>
  <si>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</si>
  <si>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</si>
  <si>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</si>
  <si>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</si>
  <si>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</si>
  <si>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</si>
  <si>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</si>
  <si>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</si>
  <si>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</si>
  <si>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</si>
  <si>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</si>
  <si>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</si>
  <si>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</si>
  <si>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</si>
  <si>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</si>
  <si>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</si>
  <si>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</si>
  <si>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</si>
  <si>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</si>
  <si>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</si>
  <si>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</si>
  <si>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</si>
  <si>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</si>
  <si>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</si>
  <si>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</si>
  <si>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</si>
  <si>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</si>
  <si>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</si>
  <si>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</si>
  <si>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</si>
  <si>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</si>
  <si>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</si>
  <si>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</si>
  <si>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</si>
  <si>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</si>
  <si>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</si>
  <si>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</si>
  <si>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</si>
  <si>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</si>
  <si>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</si>
  <si>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</si>
  <si>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</si>
  <si>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</si>
  <si>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</si>
  <si>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</si>
  <si>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</si>
  <si>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</si>
  <si>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</si>
  <si>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</si>
  <si>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</si>
  <si>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</si>
  <si>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</si>
  <si>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</si>
  <si>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</si>
  <si>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</si>
  <si>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</si>
  <si>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</si>
  <si>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</si>
  <si>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</si>
  <si>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</si>
  <si>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</si>
  <si>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</si>
  <si>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</si>
  <si>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</si>
  <si>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</si>
  <si>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</si>
  <si>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</si>
  <si>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</si>
  <si>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</si>
  <si>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</si>
  <si>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</si>
  <si>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</si>
  <si>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</si>
  <si>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</si>
  <si>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</si>
  <si>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</si>
  <si>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</si>
  <si>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</si>
  <si>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</si>
  <si>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</si>
  <si>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</si>
  <si>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</si>
  <si>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</si>
  <si>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</si>
  <si>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</si>
  <si>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</si>
  <si>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</si>
  <si>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</si>
  <si>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</si>
  <si>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</si>
  <si>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</si>
  <si>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</si>
  <si>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</si>
  <si>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</si>
  <si>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</si>
  <si>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</si>
  <si>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</si>
  <si>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</si>
  <si>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</si>
  <si>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</si>
  <si>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</si>
  <si>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</si>
  <si>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</si>
  <si>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</si>
  <si>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</si>
  <si>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</si>
  <si>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</si>
  <si>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</si>
  <si>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</si>
  <si>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</si>
  <si>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</si>
  <si>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</si>
  <si>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</si>
  <si>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</si>
  <si>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</si>
  <si>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</si>
  <si>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</si>
  <si>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</si>
  <si>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</si>
  <si>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</si>
  <si>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</si>
  <si>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</si>
  <si>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</si>
  <si>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</si>
  <si>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</si>
  <si>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</si>
  <si>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</si>
  <si>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</si>
  <si>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</si>
  <si>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</si>
  <si>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</si>
  <si>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</si>
  <si>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</si>
  <si>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</si>
  <si>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</si>
  <si>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</si>
  <si>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</si>
  <si>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</si>
  <si>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</si>
  <si>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</si>
  <si>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</si>
  <si>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</si>
  <si>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</si>
  <si>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</si>
  <si>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</si>
  <si>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</si>
  <si>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</si>
  <si>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</si>
  <si>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</si>
  <si>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</si>
  <si>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</si>
  <si>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</si>
  <si>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</si>
  <si>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</si>
  <si>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</si>
  <si>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</si>
  <si>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</si>
  <si>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</si>
  <si>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</si>
  <si>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</si>
  <si>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</si>
  <si>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</si>
  <si>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</si>
  <si>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</si>
  <si>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</si>
  <si>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</si>
  <si>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</si>
  <si>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</si>
  <si>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</si>
  <si>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</si>
  <si>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</si>
  <si>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</si>
  <si>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</si>
  <si>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</si>
  <si>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</si>
  <si>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</si>
  <si>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</si>
  <si>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</si>
  <si>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</si>
  <si>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</si>
  <si>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</si>
  <si>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</si>
  <si>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</si>
  <si>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</si>
  <si>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</si>
  <si>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</si>
  <si>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</si>
  <si>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</si>
  <si>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</si>
  <si>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</si>
  <si>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</si>
  <si>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</si>
  <si>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</si>
  <si>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</si>
  <si>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</si>
  <si>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</si>
  <si>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</si>
  <si>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</si>
  <si>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</si>
  <si>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</si>
  <si>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</si>
  <si>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</si>
  <si>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</si>
  <si>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</si>
  <si>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</si>
  <si>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</si>
  <si>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</si>
  <si>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</si>
  <si>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</si>
  <si>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</si>
  <si>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</si>
  <si>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</si>
  <si>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</si>
  <si>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</si>
  <si>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</si>
  <si>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</si>
  <si>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</si>
  <si>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</si>
  <si>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</si>
  <si>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</si>
  <si>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</si>
  <si>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</si>
  <si>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</si>
  <si>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</si>
  <si>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</si>
  <si>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</si>
  <si>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</si>
  <si>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</si>
  <si>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</si>
  <si>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</si>
  <si>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</si>
  <si>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</si>
  <si>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</si>
  <si>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</si>
  <si>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</si>
  <si>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</si>
  <si>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</si>
  <si>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</si>
  <si>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</si>
  <si>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</si>
  <si>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</si>
  <si>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</si>
  <si>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</si>
  <si>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</si>
  <si>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</si>
  <si>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</si>
  <si>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</si>
  <si>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</si>
  <si>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</si>
  <si>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</si>
  <si>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</si>
  <si>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</si>
  <si>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</si>
  <si>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</si>
  <si>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</si>
  <si>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</si>
  <si>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</si>
  <si>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</si>
  <si>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</si>
  <si>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</si>
  <si>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</si>
  <si>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</si>
  <si>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</si>
  <si>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</si>
  <si>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</si>
  <si>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</si>
  <si>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</si>
  <si>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</si>
  <si>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</si>
  <si>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</si>
  <si>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</si>
  <si>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</si>
  <si>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</si>
  <si>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</si>
  <si>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</si>
  <si>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</si>
  <si>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</si>
  <si>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</si>
  <si>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</si>
  <si>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</si>
  <si>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</si>
  <si>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</si>
  <si>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</si>
  <si>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</si>
  <si>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</si>
  <si>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</si>
  <si>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</si>
  <si>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</si>
  <si>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</si>
  <si>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</si>
  <si>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</si>
  <si>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</si>
  <si>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</si>
  <si>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</si>
  <si>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</si>
  <si>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</si>
  <si>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</si>
  <si>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</si>
  <si>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</si>
  <si>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</si>
  <si>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</si>
  <si>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</si>
  <si>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</si>
  <si>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</si>
  <si>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</si>
  <si>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</si>
  <si>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</si>
  <si>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</si>
  <si>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</si>
  <si>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</si>
  <si>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</si>
  <si>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</si>
  <si>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</si>
  <si>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</si>
  <si>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</si>
  <si>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</si>
  <si>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</si>
  <si>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</si>
  <si>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</si>
  <si>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</si>
  <si>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</si>
  <si>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</si>
  <si>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</si>
  <si>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</si>
  <si>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</si>
  <si>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</si>
  <si>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</si>
  <si>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</si>
  <si>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</si>
  <si>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</si>
  <si>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</si>
  <si>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</si>
  <si>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</si>
  <si>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</si>
  <si>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</si>
  <si>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</si>
  <si>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</si>
  <si>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</si>
  <si>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</si>
  <si>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</si>
  <si>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</si>
  <si>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</si>
  <si>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</si>
  <si>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</si>
  <si>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</si>
  <si>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</si>
  <si>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</si>
  <si>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</si>
  <si>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</si>
  <si>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</si>
  <si>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</si>
  <si>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</si>
  <si>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</si>
  <si>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</si>
  <si>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</si>
  <si>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</si>
  <si>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</si>
  <si>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</si>
  <si>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</si>
  <si>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</si>
  <si>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</si>
  <si>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</si>
  <si>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</si>
  <si>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</si>
  <si>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</si>
  <si>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</si>
  <si>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</si>
  <si>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</si>
  <si>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</si>
  <si>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</si>
  <si>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</si>
  <si>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</si>
  <si>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</si>
  <si>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</si>
  <si>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</si>
  <si>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</si>
  <si>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</si>
  <si>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</si>
  <si>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</si>
  <si>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</si>
  <si>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</si>
  <si>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</si>
  <si>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</si>
  <si>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</si>
  <si>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</si>
  <si>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</si>
  <si>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</si>
  <si>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</si>
  <si>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</si>
  <si>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</si>
  <si>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</si>
  <si>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</si>
  <si>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</si>
  <si>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</si>
  <si>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</si>
  <si>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</si>
  <si>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</si>
  <si>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</si>
  <si>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</si>
  <si>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</si>
  <si>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</si>
  <si>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</si>
  <si>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</si>
  <si>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</si>
  <si>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</si>
  <si>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</si>
  <si>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</si>
  <si>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</si>
  <si>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</si>
  <si>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</si>
  <si>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</si>
  <si>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</si>
  <si>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</si>
  <si>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</si>
  <si>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</si>
  <si>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</si>
  <si>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</si>
  <si>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</si>
  <si>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</si>
  <si>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</si>
  <si>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</si>
  <si>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</si>
  <si>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</si>
  <si>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</si>
  <si>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</si>
  <si>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</si>
  <si>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</si>
  <si>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</si>
  <si>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</si>
  <si>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</si>
  <si>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</si>
  <si>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</si>
  <si>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</si>
  <si>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</si>
  <si>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</si>
  <si>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</si>
  <si>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</si>
  <si>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</si>
  <si>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</si>
  <si>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</si>
  <si>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</si>
  <si>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</si>
  <si>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</si>
  <si>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</si>
  <si>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</si>
  <si>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</si>
  <si>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</si>
  <si>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</si>
  <si>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</si>
  <si>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</si>
  <si>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</si>
  <si>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</si>
  <si>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</si>
  <si>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</si>
  <si>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</si>
  <si>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</si>
  <si>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</si>
  <si>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</si>
  <si>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</si>
  <si>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</si>
  <si>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</si>
  <si>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</si>
  <si>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</si>
  <si>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</si>
  <si>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</si>
  <si>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</si>
  <si>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</si>
  <si>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</si>
  <si>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</si>
  <si>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</si>
  <si>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</si>
  <si>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</si>
  <si>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</si>
  <si>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</si>
  <si>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</si>
  <si>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</si>
  <si>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</si>
  <si>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</si>
  <si>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</si>
  <si>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</si>
  <si>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</si>
  <si>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</si>
  <si>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</si>
  <si>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</si>
  <si>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</si>
  <si>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</si>
  <si>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</si>
  <si>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</si>
  <si>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</si>
  <si>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</si>
  <si>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</si>
  <si>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</si>
  <si>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</si>
  <si>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</si>
  <si>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</si>
  <si>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</si>
  <si>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</si>
  <si>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</si>
  <si>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</si>
  <si>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</si>
  <si>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</si>
  <si>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</si>
  <si>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</si>
  <si>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</si>
  <si>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</si>
  <si>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</si>
  <si>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</si>
  <si>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</si>
  <si>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</si>
  <si>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</si>
  <si>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</si>
  <si>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</si>
  <si>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</si>
  <si>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</si>
  <si>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</si>
  <si>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</si>
  <si>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</si>
  <si>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</si>
  <si>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</si>
  <si>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</si>
  <si>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</si>
  <si>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</si>
  <si>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</si>
  <si>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</si>
  <si>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</si>
  <si>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</si>
  <si>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</si>
  <si>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</si>
  <si>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</si>
  <si>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</si>
  <si>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</si>
  <si>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</si>
  <si>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</si>
  <si>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</si>
  <si>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</si>
  <si>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</si>
  <si>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</si>
  <si>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</si>
  <si>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</si>
  <si>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</si>
  <si>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</si>
  <si>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</si>
  <si>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</si>
  <si>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</si>
  <si>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</si>
  <si>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</si>
  <si>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</si>
  <si>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</si>
  <si>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</si>
  <si>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</si>
  <si>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</si>
  <si>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</si>
  <si>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</si>
  <si>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</si>
  <si>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</si>
  <si>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</si>
  <si>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</si>
  <si>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</si>
  <si>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</si>
  <si>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</si>
  <si>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</si>
  <si>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</si>
  <si>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</si>
  <si>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</si>
  <si>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</si>
  <si>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</si>
  <si>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</si>
  <si>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</si>
  <si>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</si>
  <si>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</si>
  <si>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</si>
  <si>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</si>
  <si>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</si>
  <si>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</si>
  <si>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</si>
  <si>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</si>
  <si>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</si>
  <si>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</si>
  <si>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</si>
  <si>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</si>
  <si>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</si>
  <si>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</si>
  <si>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</si>
  <si>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</si>
  <si>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</si>
  <si>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</si>
  <si>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</si>
  <si>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</si>
  <si>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</si>
  <si>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</si>
  <si>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</si>
  <si>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</si>
  <si>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</si>
  <si>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</si>
  <si>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</si>
  <si>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</si>
  <si>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</si>
  <si>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</si>
  <si>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</si>
  <si>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</si>
  <si>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</si>
  <si>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</si>
  <si>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</si>
  <si>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</si>
  <si>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</si>
  <si>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</si>
  <si>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</si>
  <si>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</si>
  <si>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</si>
  <si>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</si>
  <si>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</si>
  <si>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</si>
  <si>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</si>
  <si>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</si>
  <si>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</si>
  <si>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</si>
  <si>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</si>
  <si>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</si>
  <si>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</si>
  <si>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</si>
  <si>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</si>
  <si>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</si>
  <si>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</si>
  <si>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</si>
  <si>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</si>
  <si>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</si>
  <si>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</si>
  <si>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</si>
  <si>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</si>
  <si>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</si>
  <si>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</si>
  <si>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</si>
  <si>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</si>
  <si>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</si>
  <si>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</si>
  <si>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</si>
  <si>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</si>
  <si>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</si>
  <si>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</si>
  <si>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</si>
  <si>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</si>
  <si>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</si>
  <si>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</si>
  <si>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</si>
  <si>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</si>
  <si>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</si>
  <si>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</si>
  <si>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</si>
  <si>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</si>
  <si>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</si>
  <si>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</si>
  <si>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</si>
  <si>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</si>
  <si>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</si>
  <si>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</si>
  <si>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</si>
  <si>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</si>
  <si>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</si>
  <si>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</si>
  <si>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</si>
  <si>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</si>
  <si>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</si>
  <si>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</si>
  <si>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</si>
  <si>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</si>
  <si>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</si>
  <si>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</si>
  <si>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</si>
  <si>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</si>
  <si>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</si>
  <si>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</si>
  <si>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</si>
  <si>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</si>
  <si>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</si>
  <si>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</si>
  <si>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</si>
  <si>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</si>
  <si>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</si>
  <si>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</si>
  <si>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</si>
  <si>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</si>
  <si>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</si>
  <si>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</si>
  <si>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</si>
  <si>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</si>
  <si>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</si>
  <si>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</si>
  <si>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</si>
  <si>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</si>
  <si>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</si>
  <si>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</si>
  <si>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</si>
  <si>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</si>
  <si>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</si>
  <si>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</si>
  <si>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</si>
  <si>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</si>
  <si>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</si>
  <si>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</si>
  <si>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</si>
  <si>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</si>
  <si>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</si>
  <si>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</si>
  <si>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</si>
  <si>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</si>
  <si>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</si>
  <si>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</si>
  <si>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</si>
  <si>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</si>
  <si>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</si>
  <si>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</si>
  <si>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</si>
  <si>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</si>
  <si>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</si>
  <si>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</si>
  <si>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</si>
  <si>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</si>
  <si>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</si>
  <si>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</si>
  <si>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</si>
  <si>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</si>
  <si>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</si>
  <si>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</si>
  <si>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</si>
  <si>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</si>
  <si>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</si>
  <si>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</si>
  <si>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</si>
  <si>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</si>
  <si>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</si>
  <si>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</si>
  <si>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</si>
  <si>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</si>
  <si>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</si>
  <si>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</si>
  <si>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</si>
  <si>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</si>
  <si>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</si>
  <si>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</si>
  <si>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</si>
  <si>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</si>
  <si>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</si>
  <si>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</si>
  <si>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</si>
  <si>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</si>
  <si>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</si>
  <si>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</si>
  <si>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</si>
  <si>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</si>
  <si>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</si>
  <si>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</si>
  <si>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</si>
  <si>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</si>
  <si>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</si>
  <si>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</si>
  <si>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</si>
  <si>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</si>
  <si>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</si>
  <si>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</si>
  <si>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</si>
  <si>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</si>
  <si>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</si>
  <si>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</si>
  <si>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</si>
  <si>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</si>
  <si>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</si>
  <si>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</si>
  <si>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</si>
  <si>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</si>
  <si>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</si>
  <si>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</si>
  <si>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</si>
  <si>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</si>
  <si>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</si>
  <si>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</si>
  <si>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</si>
  <si>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</si>
  <si>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</si>
  <si>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</si>
  <si>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</si>
  <si>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</si>
  <si>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</si>
  <si>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</si>
  <si>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</si>
  <si>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</si>
  <si>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</si>
  <si>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</si>
  <si>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</si>
  <si>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</si>
  <si>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</si>
  <si>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</si>
  <si>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</si>
  <si>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</si>
  <si>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</si>
  <si>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</si>
  <si>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</si>
  <si>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</si>
  <si>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</si>
  <si>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</si>
  <si>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</si>
  <si>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</si>
  <si>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</si>
  <si>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</si>
  <si>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</si>
  <si>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</si>
  <si>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</si>
  <si>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</si>
  <si>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</si>
  <si>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</si>
  <si>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</si>
  <si>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</si>
  <si>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</si>
  <si>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</si>
  <si>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</si>
  <si>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</si>
  <si>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</si>
  <si>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</si>
  <si>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</si>
  <si>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</si>
  <si>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</si>
  <si>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</si>
  <si>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</si>
  <si>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</si>
  <si>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</si>
  <si>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</si>
  <si>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</si>
  <si>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</si>
  <si>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</si>
  <si>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</si>
  <si>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</si>
  <si>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</si>
  <si>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</si>
  <si>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</si>
  <si>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</si>
  <si>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</si>
  <si>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</si>
  <si>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</si>
  <si>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</si>
  <si>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</si>
  <si>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</si>
  <si>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</si>
  <si>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</si>
  <si>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</si>
  <si>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</si>
  <si>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</si>
  <si>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</si>
  <si>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</si>
  <si>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</si>
  <si>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</si>
  <si>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</si>
  <si>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</si>
  <si>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</si>
  <si>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</si>
  <si>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</si>
  <si>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</si>
  <si>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</si>
  <si>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</si>
  <si>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</si>
  <si>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</si>
  <si>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</si>
  <si>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</si>
  <si>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</si>
  <si>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</si>
  <si>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</si>
  <si>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</si>
  <si>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</si>
  <si>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</si>
  <si>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</si>
  <si>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</si>
  <si>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</si>
  <si>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</si>
  <si>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</si>
  <si>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</si>
  <si>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</si>
  <si>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</si>
  <si>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</si>
  <si>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</si>
  <si>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</si>
  <si>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</si>
  <si>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</si>
  <si>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</si>
  <si>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</si>
  <si>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</si>
  <si>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</si>
  <si>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</si>
  <si>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</si>
  <si>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</si>
  <si>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</si>
  <si>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</si>
  <si>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</si>
  <si>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</si>
  <si>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</si>
  <si>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</si>
  <si>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</si>
  <si>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</si>
  <si>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</si>
  <si>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</si>
  <si>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</si>
  <si>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</si>
  <si>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</si>
  <si>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</si>
  <si>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</si>
  <si>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</si>
  <si>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</si>
  <si>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</si>
  <si>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</si>
  <si>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</si>
  <si>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</si>
  <si>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</si>
  <si>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</si>
  <si>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</si>
  <si>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</si>
  <si>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</si>
  <si>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</si>
  <si>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</si>
  <si>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</si>
  <si>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</si>
  <si>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</si>
  <si>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</si>
  <si>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</si>
  <si>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</si>
  <si>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</si>
  <si>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</si>
  <si>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</si>
  <si>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</si>
  <si>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</si>
  <si>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</si>
  <si>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</si>
  <si>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</si>
  <si>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</si>
  <si>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</si>
  <si>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</si>
  <si>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</si>
  <si>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</si>
  <si>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</si>
  <si>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</si>
  <si>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</si>
  <si>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</si>
  <si>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</si>
  <si>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</si>
  <si>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</si>
  <si>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</si>
  <si>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</si>
  <si>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</si>
  <si>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</si>
  <si>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</si>
  <si>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</si>
  <si>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</si>
  <si>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</si>
  <si>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</si>
  <si>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</si>
  <si>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</si>
  <si>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</si>
  <si>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</si>
  <si>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</si>
  <si>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</si>
  <si>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</si>
  <si>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</si>
  <si>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</si>
  <si>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</si>
  <si>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</si>
  <si>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</si>
  <si>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</si>
  <si>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</si>
  <si>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</si>
  <si>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</si>
  <si>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</si>
  <si>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</si>
  <si>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</si>
  <si>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</si>
  <si>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</si>
  <si>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</si>
  <si>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</si>
  <si>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</si>
  <si>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</si>
  <si>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</si>
  <si>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</si>
  <si>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</si>
  <si>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</si>
  <si>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</si>
  <si>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</si>
  <si>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</si>
  <si>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</si>
  <si>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</si>
  <si>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</si>
  <si>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</si>
  <si>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</si>
  <si>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</si>
  <si>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</si>
  <si>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</si>
  <si>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</si>
  <si>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</si>
  <si>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</si>
  <si>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</si>
  <si>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</si>
  <si>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</si>
  <si>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</si>
  <si>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</si>
  <si>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</si>
  <si>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</si>
  <si>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</si>
  <si>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</si>
  <si>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</si>
  <si>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</si>
  <si>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</si>
  <si>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</si>
  <si>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</si>
  <si>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</si>
  <si>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</si>
  <si>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</si>
  <si>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</si>
  <si>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</si>
  <si>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</si>
  <si>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</si>
  <si>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</si>
  <si>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</si>
  <si>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</si>
  <si>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</si>
  <si>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</si>
  <si>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</si>
  <si>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</si>
  <si>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</si>
  <si>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</si>
  <si>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</si>
  <si>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</si>
  <si>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</si>
  <si>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</si>
  <si>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</si>
  <si>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</si>
  <si>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</si>
  <si>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</si>
  <si>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</si>
  <si>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</si>
  <si>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</si>
  <si>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</si>
  <si>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</si>
  <si>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</si>
  <si>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</si>
  <si>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</si>
  <si>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</si>
  <si>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</si>
  <si>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</si>
  <si>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</si>
  <si>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</si>
  <si>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</si>
  <si>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</si>
  <si>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</si>
  <si>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</si>
  <si>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</si>
  <si>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</si>
  <si>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</si>
  <si>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</si>
  <si>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</si>
  <si>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</si>
  <si>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</si>
  <si>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</si>
  <si>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</si>
  <si>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</si>
  <si>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</si>
  <si>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</si>
  <si>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</si>
  <si>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</si>
  <si>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</si>
  <si>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</si>
  <si>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</si>
  <si>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</si>
  <si>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</si>
  <si>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</si>
  <si>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</si>
  <si>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</si>
  <si>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</si>
  <si>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</si>
  <si>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</si>
  <si>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</si>
  <si>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</si>
  <si>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</si>
  <si>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</si>
  <si>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</si>
  <si>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</si>
  <si>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</si>
  <si>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</si>
  <si>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</si>
  <si>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</si>
  <si>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</si>
  <si>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</si>
  <si>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</si>
  <si>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</si>
  <si>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</si>
  <si>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</si>
  <si>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</si>
  <si>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</si>
  <si>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</si>
  <si>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</si>
  <si>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</si>
  <si>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</si>
  <si>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</si>
  <si>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</si>
  <si>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</si>
  <si>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</si>
  <si>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</si>
  <si>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</si>
  <si>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</si>
  <si>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</si>
  <si>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</si>
  <si>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</si>
  <si>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</si>
  <si>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</si>
  <si>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</si>
  <si>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</si>
  <si>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</si>
  <si>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</si>
  <si>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</si>
  <si>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</si>
  <si>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</si>
  <si>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</si>
  <si>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</si>
  <si>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</si>
  <si>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</si>
  <si>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</si>
  <si>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</si>
  <si>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</si>
  <si>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</si>
  <si>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</si>
  <si>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</si>
  <si>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</si>
  <si>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</si>
  <si>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</si>
  <si>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</si>
  <si>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</si>
  <si>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</si>
  <si>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</si>
  <si>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</si>
  <si>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</si>
  <si>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</si>
  <si>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</si>
  <si>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</si>
  <si>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</si>
  <si>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</si>
  <si>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</si>
  <si>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</si>
  <si>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</si>
  <si>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</si>
  <si>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</si>
  <si>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</si>
  <si>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</si>
  <si>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</si>
  <si>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</si>
  <si>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</si>
  <si>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</si>
  <si>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</si>
  <si>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</si>
  <si>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</si>
  <si>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</si>
  <si>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</si>
  <si>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</si>
  <si>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</si>
  <si>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</si>
  <si>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</si>
  <si>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</si>
  <si>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</si>
  <si>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</si>
  <si>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</si>
  <si>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</si>
  <si>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</si>
  <si>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</si>
  <si>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</si>
  <si>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</si>
  <si>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</si>
  <si>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</si>
  <si>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</si>
  <si>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</si>
  <si>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</si>
  <si>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</si>
  <si>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</si>
  <si>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</si>
  <si>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</si>
  <si>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</si>
  <si>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</si>
  <si>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</si>
  <si>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</si>
  <si>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</si>
  <si>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</si>
  <si>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</si>
  <si>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</si>
  <si>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</si>
  <si>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</si>
  <si>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</si>
  <si>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</si>
  <si>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</si>
  <si>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</si>
  <si>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</si>
  <si>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</si>
  <si>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</si>
  <si>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</si>
  <si>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</si>
  <si>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</si>
  <si>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</si>
  <si>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</si>
  <si>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</si>
  <si>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</si>
  <si>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</si>
  <si>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</si>
  <si>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</si>
  <si>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</si>
  <si>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</si>
  <si>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</si>
  <si>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</si>
  <si>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</si>
  <si>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</si>
  <si>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</si>
  <si>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</si>
  <si>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</si>
  <si>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</si>
  <si>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</si>
  <si>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</si>
  <si>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</si>
  <si>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</si>
  <si>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</si>
  <si>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</si>
  <si>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</si>
  <si>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</si>
  <si>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</si>
  <si>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</si>
  <si>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</si>
  <si>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</si>
  <si>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</si>
  <si>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</si>
  <si>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</si>
  <si>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</si>
  <si>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</si>
  <si>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</si>
  <si>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</si>
  <si>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</si>
  <si>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</si>
  <si>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</si>
  <si>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</si>
  <si>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</si>
  <si>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</si>
  <si>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</si>
  <si>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</si>
  <si>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</si>
  <si>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</si>
  <si>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</si>
  <si>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</si>
  <si>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</si>
  <si>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</si>
  <si>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</si>
  <si>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</si>
  <si>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</si>
  <si>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</si>
  <si>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</si>
  <si>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</si>
  <si>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</si>
  <si>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</si>
  <si>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</si>
  <si>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</si>
  <si>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</si>
  <si>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</si>
  <si>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</si>
  <si>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</si>
  <si>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</si>
  <si>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</si>
  <si>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</si>
  <si>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</si>
  <si>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</si>
  <si>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</si>
  <si>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</si>
  <si>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</si>
  <si>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</si>
  <si>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</si>
  <si>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</si>
  <si>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</si>
  <si>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</si>
  <si>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</si>
  <si>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</si>
  <si>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</si>
  <si>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</si>
  <si>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</si>
  <si>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</si>
  <si>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</si>
  <si>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</si>
  <si>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</si>
  <si>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</si>
  <si>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</si>
  <si>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</si>
  <si>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</si>
  <si>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</si>
  <si>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</si>
  <si>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</si>
  <si>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</si>
  <si>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</si>
  <si>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</si>
  <si>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</si>
  <si>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</si>
  <si>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</si>
  <si>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</si>
  <si>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</si>
  <si>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</si>
  <si>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</si>
  <si>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</si>
  <si>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</si>
  <si>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</si>
  <si>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</si>
  <si>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</si>
  <si>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</si>
  <si>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</si>
  <si>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</si>
  <si>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</si>
  <si>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</si>
  <si>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</si>
  <si>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</si>
  <si>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</si>
  <si>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</si>
  <si>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</si>
  <si>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</si>
  <si>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</si>
  <si>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</si>
  <si>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</si>
  <si>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</si>
  <si>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</si>
  <si>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</si>
  <si>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</si>
  <si>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</si>
  <si>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</si>
  <si>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</si>
  <si>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</si>
  <si>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</si>
  <si>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</si>
  <si>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</si>
  <si>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</si>
  <si>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</si>
  <si>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</si>
  <si>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</si>
  <si>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</si>
  <si>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</si>
  <si>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</si>
  <si>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</si>
  <si>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</si>
  <si>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</si>
  <si>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</si>
  <si>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</si>
  <si>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</si>
  <si>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</si>
  <si>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</si>
  <si>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</si>
  <si>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</si>
  <si>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</si>
  <si>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</si>
  <si>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</si>
  <si>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</si>
  <si>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</si>
  <si>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</si>
  <si>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</si>
  <si>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</si>
  <si>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</si>
  <si>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</si>
  <si>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</si>
  <si>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</si>
  <si>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</si>
  <si>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</si>
  <si>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</si>
  <si>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</si>
  <si>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</si>
  <si>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</si>
  <si>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</si>
  <si>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</si>
  <si>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</si>
  <si>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</si>
  <si>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</si>
  <si>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</si>
  <si>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</si>
  <si>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</si>
  <si>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</si>
  <si>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</si>
  <si>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</si>
  <si>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</si>
  <si>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</si>
  <si>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</si>
  <si>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</si>
  <si>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</si>
  <si>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</si>
  <si>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</si>
  <si>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</si>
  <si>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</si>
  <si>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</si>
  <si>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</si>
  <si>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</si>
  <si>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</si>
  <si>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</si>
  <si>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</si>
  <si>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</si>
  <si>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</si>
  <si>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</si>
  <si>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</si>
  <si>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</si>
  <si>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</si>
  <si>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</si>
  <si>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</si>
  <si>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</si>
  <si>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</si>
  <si>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</si>
  <si>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</si>
  <si>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</si>
  <si>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</si>
  <si>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</si>
  <si>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</si>
  <si>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</si>
  <si>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</si>
  <si>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</si>
  <si>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</si>
  <si>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</si>
  <si>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</si>
  <si>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</si>
  <si>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</si>
  <si>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</si>
  <si>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</si>
  <si>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</si>
  <si>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</si>
  <si>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</si>
  <si>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</si>
  <si>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</si>
  <si>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</si>
  <si>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</si>
  <si>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</si>
  <si>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</si>
  <si>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</si>
  <si>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</si>
  <si>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</si>
  <si>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</si>
  <si>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</si>
  <si>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</si>
  <si>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</si>
  <si>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</si>
  <si>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</si>
  <si>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</si>
  <si>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</si>
  <si>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</si>
  <si>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</si>
  <si>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</si>
  <si>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</si>
  <si>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</si>
  <si>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</si>
  <si>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</si>
  <si>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</si>
  <si>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</si>
  <si>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</si>
  <si>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</si>
  <si>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</si>
  <si>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</si>
  <si>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</si>
  <si>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</si>
  <si>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</si>
  <si>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</si>
  <si>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</si>
  <si>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</si>
  <si>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</si>
  <si>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</si>
  <si>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</si>
  <si>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</si>
  <si>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</si>
  <si>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</si>
  <si>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</si>
  <si>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</si>
  <si>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</si>
  <si>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</si>
  <si>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</si>
  <si>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</si>
  <si>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</si>
  <si>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</si>
  <si>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</si>
  <si>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</si>
  <si>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</si>
  <si>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</si>
  <si>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</si>
  <si>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</si>
  <si>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</si>
  <si>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</si>
  <si>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</si>
  <si>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</si>
  <si>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</si>
  <si>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</si>
  <si>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</si>
  <si>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</si>
  <si>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</si>
  <si>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</si>
  <si>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</si>
  <si>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</si>
  <si>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</si>
  <si>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</si>
  <si>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</si>
  <si>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</si>
  <si>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</si>
  <si>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</si>
  <si>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</si>
  <si>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</si>
  <si>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</si>
  <si>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</si>
  <si>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</si>
  <si>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</si>
  <si>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</si>
  <si>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</si>
  <si>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</si>
  <si>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</si>
  <si>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</si>
  <si>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</si>
  <si>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</si>
  <si>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</si>
  <si>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</si>
  <si>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</si>
  <si>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</si>
  <si>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</si>
  <si>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</si>
  <si>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</si>
  <si>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</si>
  <si>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</si>
  <si>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</si>
  <si>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</si>
  <si>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</si>
  <si>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</si>
  <si>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</si>
  <si>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</si>
  <si>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</si>
  <si>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</si>
  <si>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</si>
  <si>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</si>
  <si>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</si>
  <si>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</si>
  <si>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</si>
  <si>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</si>
  <si>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</si>
  <si>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</si>
  <si>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</si>
  <si>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</si>
  <si>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</si>
  <si>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</si>
  <si>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</si>
  <si>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</si>
  <si>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</si>
  <si>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</si>
  <si>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</si>
  <si>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</si>
  <si>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</si>
  <si>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</si>
  <si>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</si>
  <si>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</si>
  <si>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</si>
  <si>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</si>
  <si>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</si>
  <si>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</si>
  <si>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</si>
  <si>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</si>
  <si>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</si>
  <si>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</si>
  <si>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</si>
  <si>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</si>
  <si>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</si>
  <si>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</si>
  <si>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</si>
  <si>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</si>
  <si>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</si>
  <si>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</si>
  <si>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</si>
  <si>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</si>
  <si>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</si>
  <si>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</si>
  <si>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</si>
  <si>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</si>
  <si>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</si>
  <si>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</si>
  <si>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</si>
  <si>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</si>
  <si>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</si>
  <si>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</si>
  <si>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</si>
  <si>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</si>
  <si>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</si>
  <si>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</si>
  <si>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</si>
  <si>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</si>
  <si>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</si>
  <si>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</si>
  <si>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</si>
  <si>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</si>
  <si>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</si>
  <si>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</si>
  <si>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</si>
  <si>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</si>
  <si>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</si>
  <si>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</si>
  <si>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</si>
  <si>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</si>
  <si>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</si>
  <si>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</si>
  <si>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</si>
  <si>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</si>
  <si>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</si>
  <si>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</si>
  <si>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</si>
  <si>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</si>
  <si>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</si>
  <si>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</si>
  <si>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</si>
  <si>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</si>
  <si>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</si>
  <si>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</si>
  <si>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</si>
  <si>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</si>
  <si>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</si>
  <si>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</si>
  <si>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</si>
  <si>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</si>
  <si>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</si>
  <si>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</si>
  <si>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</si>
  <si>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</si>
  <si>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</si>
  <si>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</si>
  <si>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</si>
  <si>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</si>
  <si>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</si>
  <si>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</si>
  <si>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</si>
  <si>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</si>
  <si>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</si>
  <si>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</si>
  <si>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</si>
  <si>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</si>
  <si>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</si>
  <si>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</si>
  <si>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</si>
  <si>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</si>
  <si>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</si>
  <si>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</si>
  <si>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</si>
  <si>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</si>
  <si>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</si>
  <si>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</si>
  <si>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</si>
  <si>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</si>
  <si>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</si>
  <si>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</si>
  <si>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</si>
  <si>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</si>
  <si>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</si>
  <si>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</si>
  <si>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</si>
  <si>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</si>
  <si>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</si>
  <si>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</si>
  <si>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</si>
  <si>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</si>
  <si>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</si>
  <si>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</si>
  <si>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</si>
  <si>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</si>
  <si>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</si>
  <si>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</si>
  <si>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</si>
  <si>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</si>
  <si>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</si>
  <si>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</si>
  <si>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</si>
  <si>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</si>
  <si>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</si>
  <si>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</si>
  <si>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</si>
  <si>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</si>
  <si>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</si>
  <si>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</si>
  <si>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</si>
  <si>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</si>
  <si>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</si>
  <si>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</si>
  <si>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</si>
  <si>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</si>
  <si>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</si>
  <si>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</si>
  <si>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</si>
  <si>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</si>
  <si>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</si>
  <si>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</si>
  <si>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</si>
  <si>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</si>
  <si>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</si>
  <si>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</si>
  <si>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</si>
  <si>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</si>
  <si>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</si>
  <si>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</si>
  <si>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</si>
  <si>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</si>
  <si>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</si>
  <si>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</si>
  <si>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</si>
  <si>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</si>
  <si>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</si>
  <si>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</si>
  <si>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</si>
  <si>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</si>
  <si>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</si>
  <si>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</si>
  <si>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</si>
  <si>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</si>
  <si>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</si>
  <si>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</si>
  <si>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</si>
  <si>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</si>
  <si>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</si>
  <si>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</si>
  <si>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</si>
  <si>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</si>
  <si>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</si>
  <si>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</si>
  <si>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</si>
  <si>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</si>
  <si>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</si>
  <si>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</si>
  <si>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</si>
  <si>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</si>
  <si>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</si>
  <si>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</si>
  <si>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</si>
  <si>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</si>
  <si>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</si>
  <si>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</si>
  <si>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</si>
  <si>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</si>
  <si>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</si>
  <si>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</si>
  <si>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</si>
  <si>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</si>
  <si>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</si>
  <si>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</si>
  <si>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</si>
  <si>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</si>
  <si>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</si>
  <si>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</si>
  <si>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</si>
  <si>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</si>
  <si>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</si>
  <si>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</si>
  <si>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</si>
  <si>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</si>
  <si>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</si>
  <si>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</si>
  <si>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</si>
  <si>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</si>
  <si>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</si>
  <si>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</si>
  <si>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</si>
  <si>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</si>
  <si>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</si>
  <si>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</si>
  <si>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</si>
  <si>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</si>
  <si>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</si>
  <si>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</si>
  <si>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</si>
  <si>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</si>
  <si>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</si>
  <si>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</si>
  <si>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</si>
  <si>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</si>
  <si>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</si>
  <si>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</si>
  <si>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</si>
  <si>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</si>
  <si>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</si>
  <si>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</si>
  <si>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</si>
  <si>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</si>
  <si>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</si>
  <si>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</si>
  <si>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</si>
  <si>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</si>
  <si>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</si>
  <si>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</si>
  <si>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</si>
  <si>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</si>
  <si>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</si>
  <si>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</si>
  <si>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</si>
  <si>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</si>
  <si>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</si>
  <si>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</si>
  <si>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</si>
  <si>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</si>
  <si>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</si>
  <si>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</si>
  <si>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</si>
  <si>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</si>
  <si>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</si>
  <si>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</si>
  <si>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</si>
  <si>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</si>
  <si>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</si>
  <si>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</si>
  <si>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</si>
  <si>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</si>
  <si>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</si>
  <si>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</si>
  <si>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</si>
  <si>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</si>
  <si>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</si>
  <si>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</si>
  <si>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</si>
  <si>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</si>
  <si>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</si>
  <si>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</si>
  <si>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</si>
  <si>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</si>
  <si>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</si>
  <si>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</si>
  <si>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</si>
  <si>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</si>
  <si>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</si>
  <si>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</si>
  <si>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</si>
  <si>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</si>
  <si>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</si>
  <si>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</si>
  <si>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</si>
  <si>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</si>
  <si>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</si>
  <si>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</si>
  <si>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</si>
  <si>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</si>
  <si>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</si>
  <si>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</si>
  <si>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</si>
  <si>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</si>
  <si>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</si>
  <si>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</si>
  <si>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</si>
  <si>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</si>
  <si>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</si>
  <si>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</si>
  <si>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</si>
  <si>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</si>
  <si>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</si>
  <si>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</si>
  <si>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</si>
  <si>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</si>
  <si>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</si>
  <si>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</si>
  <si>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</si>
  <si>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</si>
  <si>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</si>
  <si>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</si>
  <si>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</si>
  <si>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</si>
  <si>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</si>
  <si>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</si>
  <si>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</si>
  <si>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</si>
  <si>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</si>
  <si>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</si>
  <si>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</si>
  <si>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</si>
  <si>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</si>
  <si>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</si>
  <si>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</si>
  <si>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</si>
  <si>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</si>
  <si>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</si>
  <si>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</si>
  <si>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</si>
  <si>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</si>
  <si>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</si>
  <si>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</si>
  <si>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</si>
  <si>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</si>
  <si>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</si>
  <si>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</si>
  <si>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</si>
  <si>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</si>
  <si>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</si>
  <si>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</si>
  <si>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</si>
  <si>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</si>
  <si>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</si>
  <si>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</si>
  <si>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</si>
  <si>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</si>
  <si>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</si>
  <si>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</si>
  <si>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</si>
  <si>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</si>
  <si>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</si>
  <si>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</si>
  <si>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</si>
  <si>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</si>
  <si>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</si>
  <si>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</si>
  <si>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</si>
  <si>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</si>
  <si>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</si>
  <si>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</si>
  <si>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</si>
  <si>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</si>
  <si>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</si>
  <si>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</si>
  <si>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</si>
  <si>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</si>
  <si>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</si>
  <si>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</si>
  <si>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</si>
  <si>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</si>
  <si>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</si>
  <si>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</si>
  <si>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</si>
  <si>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</si>
  <si>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</si>
  <si>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</si>
  <si>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</si>
  <si>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</si>
  <si>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</si>
  <si>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</si>
  <si>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</si>
  <si>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</si>
  <si>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</si>
  <si>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</si>
  <si>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</si>
  <si>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</si>
  <si>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</si>
  <si>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</si>
  <si>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</si>
  <si>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</si>
  <si>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</si>
  <si>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</si>
  <si>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</si>
  <si>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</si>
  <si>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</si>
  <si>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</si>
  <si>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</si>
  <si>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</si>
  <si>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</si>
  <si>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</si>
  <si>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</si>
  <si>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</si>
  <si>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</si>
  <si>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</si>
  <si>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</si>
  <si>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</si>
  <si>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</si>
  <si>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</si>
  <si>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</si>
  <si>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</si>
  <si>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</si>
  <si>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</si>
  <si>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</si>
  <si>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</si>
  <si>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</si>
  <si>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</si>
  <si>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</si>
  <si>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</si>
  <si>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</si>
  <si>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</si>
  <si>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</si>
  <si>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</si>
  <si>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</si>
  <si>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</si>
  <si>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</si>
  <si>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</si>
  <si>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</si>
  <si>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</si>
  <si>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</si>
  <si>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</si>
  <si>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</si>
  <si>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</si>
  <si>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</si>
  <si>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</si>
  <si>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</si>
  <si>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</si>
  <si>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</si>
  <si>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</si>
  <si>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</si>
  <si>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</si>
  <si>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</si>
  <si>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</si>
  <si>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</si>
  <si>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</si>
  <si>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</si>
  <si>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</si>
  <si>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</si>
  <si>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</si>
  <si>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</si>
  <si>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</si>
  <si>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</si>
  <si>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</si>
  <si>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</si>
  <si>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</si>
  <si>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</si>
  <si>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</si>
  <si>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</si>
  <si>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</si>
  <si>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</si>
  <si>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</si>
  <si>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</si>
  <si>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</si>
  <si>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</si>
  <si>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</si>
  <si>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</si>
  <si>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</si>
  <si>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</si>
  <si>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</si>
  <si>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</si>
  <si>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</si>
  <si>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</si>
  <si>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</si>
  <si>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</si>
  <si>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</si>
  <si>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</si>
  <si>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</si>
  <si>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</si>
  <si>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</si>
  <si>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</si>
  <si>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</si>
  <si>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</si>
  <si>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</si>
  <si>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</si>
  <si>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</si>
  <si>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</si>
  <si>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</si>
  <si>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</si>
  <si>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</si>
  <si>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</si>
  <si>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</si>
  <si>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</si>
  <si>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</si>
  <si>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</si>
  <si>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</si>
  <si>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</si>
  <si>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</si>
  <si>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</si>
  <si>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</si>
  <si>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</si>
  <si>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</si>
  <si>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</si>
  <si>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</si>
  <si>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</si>
  <si>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</si>
  <si>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</si>
  <si>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</si>
  <si>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</si>
  <si>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</si>
  <si>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</si>
  <si>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</si>
  <si>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</si>
  <si>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</si>
  <si>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</si>
  <si>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</si>
  <si>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</si>
  <si>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</si>
  <si>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</si>
  <si>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</si>
  <si>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</si>
  <si>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</si>
  <si>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</si>
  <si>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</si>
  <si>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</si>
  <si>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</si>
  <si>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</si>
  <si>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</si>
  <si>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</si>
  <si>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</si>
  <si>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</si>
  <si>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</si>
  <si>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</si>
  <si>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</si>
  <si>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</si>
  <si>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</si>
  <si>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</si>
  <si>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</si>
  <si>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</si>
  <si>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</si>
  <si>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</si>
  <si>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</si>
  <si>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</si>
  <si>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</si>
  <si>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</si>
  <si>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</si>
  <si>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</si>
  <si>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</si>
  <si>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</si>
  <si>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</si>
  <si>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</si>
  <si>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</si>
  <si>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</si>
  <si>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</si>
  <si>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</si>
  <si>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</si>
  <si>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</si>
  <si>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</si>
  <si>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</si>
  <si>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</si>
  <si>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</si>
  <si>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</si>
  <si>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</si>
  <si>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</si>
  <si>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</si>
  <si>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</si>
  <si>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</si>
  <si>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</si>
  <si>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</si>
  <si>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</si>
  <si>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</si>
  <si>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</si>
  <si>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</si>
  <si>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</si>
  <si>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</si>
  <si>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</si>
  <si>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</si>
  <si>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</si>
  <si>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</si>
  <si>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</si>
  <si>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</si>
  <si>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</si>
  <si>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</si>
  <si>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</si>
  <si>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</si>
  <si>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</si>
  <si>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</si>
  <si>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</si>
  <si>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</si>
  <si>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</si>
  <si>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</si>
  <si>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</si>
  <si>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</si>
  <si>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</si>
  <si>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</si>
  <si>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</si>
  <si>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</si>
  <si>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</si>
  <si>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</si>
  <si>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</si>
  <si>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</si>
  <si>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</si>
  <si>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</si>
  <si>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</si>
  <si>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</si>
  <si>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</si>
  <si>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</si>
  <si>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</si>
  <si>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</si>
  <si>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</si>
  <si>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</si>
  <si>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</si>
  <si>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</si>
  <si>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</si>
  <si>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</si>
  <si>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</si>
  <si>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</si>
  <si>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</si>
  <si>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</si>
  <si>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</si>
  <si>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</si>
  <si>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</si>
  <si>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</si>
  <si>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</si>
  <si>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</si>
  <si>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</si>
  <si>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</si>
  <si>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</si>
  <si>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</si>
  <si>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</si>
  <si>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</si>
  <si>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</si>
  <si>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</si>
  <si>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</si>
  <si>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</si>
  <si>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</si>
  <si>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</si>
  <si>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</si>
  <si>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</si>
  <si>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</si>
  <si>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</si>
  <si>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</si>
  <si>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</si>
  <si>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</si>
  <si>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</si>
  <si>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</si>
  <si>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</si>
  <si>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</si>
  <si>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</si>
  <si>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</si>
  <si>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</si>
  <si>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</si>
  <si>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</si>
  <si>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</si>
  <si>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</si>
  <si>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</si>
  <si>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</si>
  <si>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</si>
  <si>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</si>
  <si>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</si>
  <si>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</si>
  <si>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</si>
  <si>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</si>
  <si>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</si>
  <si>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</si>
  <si>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</si>
  <si>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</si>
  <si>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</si>
  <si>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</si>
  <si>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</si>
  <si>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</si>
  <si>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</si>
  <si>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</si>
  <si>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</si>
  <si>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</si>
  <si>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</si>
  <si>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</si>
  <si>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</si>
  <si>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</si>
  <si>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</si>
  <si>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</si>
  <si>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</si>
  <si>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</si>
  <si>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</si>
  <si>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</si>
  <si>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</si>
  <si>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</si>
  <si>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</si>
  <si>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</si>
  <si>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</si>
  <si>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</si>
  <si>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</si>
  <si>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</si>
  <si>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</si>
  <si>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</si>
  <si>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</si>
  <si>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</si>
  <si>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</si>
  <si>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</si>
  <si>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</si>
  <si>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</si>
  <si>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</si>
  <si>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</si>
  <si>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</si>
  <si>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</si>
  <si>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</si>
  <si>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</si>
  <si>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</si>
  <si>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</si>
  <si>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</si>
  <si>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</si>
  <si>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</si>
  <si>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</si>
  <si>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</si>
  <si>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</si>
  <si>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</si>
  <si>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</si>
  <si>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</si>
  <si>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</si>
  <si>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</si>
  <si>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</si>
  <si>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</si>
  <si>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</si>
  <si>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</si>
  <si>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</si>
  <si>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</si>
  <si>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</si>
  <si>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</si>
  <si>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</si>
  <si>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</si>
  <si>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</si>
  <si>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</si>
  <si>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</si>
  <si>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</si>
  <si>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</si>
  <si>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</si>
  <si>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</si>
  <si>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</si>
  <si>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</si>
  <si>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</si>
  <si>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</si>
  <si>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</si>
  <si>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</si>
  <si>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</si>
  <si>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</si>
  <si>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</si>
  <si>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</si>
  <si>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</si>
  <si>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</si>
  <si>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</si>
  <si>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</si>
  <si>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</si>
  <si>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</si>
  <si>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</si>
  <si>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</si>
  <si>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</si>
  <si>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</si>
  <si>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</si>
  <si>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</si>
  <si>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</si>
  <si>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</si>
  <si>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</si>
  <si>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</si>
  <si>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</si>
  <si>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</si>
  <si>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</si>
  <si>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</si>
  <si>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</si>
  <si>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</si>
  <si>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</si>
  <si>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</si>
  <si>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</si>
  <si>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</si>
  <si>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</si>
  <si>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</si>
  <si>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</si>
  <si>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</si>
  <si>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</si>
  <si>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</si>
  <si>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</si>
  <si>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</si>
  <si>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</si>
  <si>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</si>
  <si>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</si>
  <si>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</si>
  <si>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</si>
  <si>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</si>
  <si>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</si>
  <si>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</si>
  <si>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</si>
  <si>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</si>
  <si>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</si>
  <si>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</si>
  <si>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</si>
  <si>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</si>
  <si>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</si>
  <si>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</si>
  <si>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</si>
  <si>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</si>
  <si>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</si>
  <si>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</si>
  <si>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</si>
  <si>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</si>
  <si>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</si>
  <si>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</si>
  <si>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</si>
  <si>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</si>
  <si>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</si>
  <si>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</si>
  <si>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</si>
  <si>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</si>
  <si>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</si>
  <si>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</si>
  <si>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</si>
  <si>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</si>
  <si>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</si>
  <si>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</si>
  <si>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</si>
  <si>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</si>
  <si>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</si>
  <si>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</si>
  <si>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</si>
  <si>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</si>
  <si>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</si>
  <si>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</si>
  <si>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</si>
  <si>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</si>
  <si>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</si>
  <si>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</si>
  <si>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</si>
  <si>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</si>
  <si>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</si>
  <si>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</si>
  <si>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</si>
  <si>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</si>
  <si>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</si>
  <si>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</si>
  <si>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</si>
  <si>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</si>
  <si>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</si>
  <si>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</si>
  <si>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</si>
  <si>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</si>
  <si>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</si>
  <si>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</si>
  <si>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</si>
  <si>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</si>
  <si>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</si>
  <si>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</si>
  <si>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</si>
  <si>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</si>
  <si>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</si>
  <si>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</si>
  <si>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</si>
  <si>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</si>
  <si>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</si>
  <si>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</si>
  <si>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</si>
  <si>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</si>
  <si>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</si>
  <si>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</si>
  <si>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</si>
  <si>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</si>
  <si>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</si>
  <si>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</si>
  <si>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</si>
  <si>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</si>
  <si>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</si>
  <si>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</si>
  <si>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</si>
  <si>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</si>
  <si>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</si>
  <si>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</si>
  <si>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</si>
  <si>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</si>
  <si>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</si>
  <si>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</si>
  <si>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</si>
  <si>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</si>
  <si>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</si>
  <si>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</si>
  <si>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</si>
  <si>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</si>
  <si>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</si>
  <si>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</si>
  <si>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</si>
  <si>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</si>
  <si>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</si>
  <si>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</si>
  <si>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</si>
  <si>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</si>
  <si>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</si>
  <si>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</si>
  <si>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</si>
  <si>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</si>
  <si>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</si>
  <si>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</si>
  <si>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</si>
  <si>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</si>
  <si>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</si>
  <si>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</si>
  <si>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</si>
  <si>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</si>
  <si>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</si>
  <si>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</si>
  <si>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</si>
  <si>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</si>
  <si>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</si>
  <si>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</si>
  <si>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</si>
  <si>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</si>
  <si>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</si>
  <si>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</si>
  <si>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</si>
  <si>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</si>
  <si>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</si>
  <si>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</si>
  <si>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</si>
  <si>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</si>
  <si>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</si>
  <si>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</si>
  <si>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</si>
  <si>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</si>
  <si>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</si>
  <si>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</si>
  <si>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</si>
  <si>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</si>
  <si>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</si>
  <si>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</si>
  <si>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</si>
  <si>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</si>
  <si>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</si>
  <si>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</si>
  <si>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</si>
  <si>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</si>
  <si>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</si>
  <si>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</si>
  <si>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</si>
  <si>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</si>
  <si>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</si>
  <si>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</si>
  <si>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</si>
  <si>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</si>
  <si>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</si>
  <si>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</si>
  <si>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</si>
  <si>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</si>
  <si>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</si>
  <si>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</si>
  <si>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</si>
  <si>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</si>
  <si>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</si>
  <si>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</si>
  <si>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</si>
  <si>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</si>
  <si>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</si>
  <si>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</si>
  <si>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</si>
  <si>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</si>
  <si>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</si>
  <si>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</si>
  <si>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</si>
  <si>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</si>
  <si>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</si>
  <si>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</si>
  <si>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</si>
  <si>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</si>
  <si>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</si>
  <si>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</si>
  <si>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</si>
  <si>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</si>
  <si>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</si>
  <si>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</si>
  <si>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</si>
  <si>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</si>
  <si>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</si>
  <si>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</si>
  <si>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</si>
  <si>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</si>
  <si>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</si>
  <si>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</si>
  <si>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</si>
  <si>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</si>
  <si>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</si>
  <si>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</si>
  <si>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</si>
  <si>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</si>
  <si>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</si>
  <si>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</si>
  <si>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</si>
  <si>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</si>
  <si>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</si>
  <si>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</si>
  <si>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</si>
  <si>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</si>
  <si>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</si>
  <si>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</si>
  <si>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</si>
  <si>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</si>
  <si>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</si>
  <si>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</si>
  <si>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</si>
  <si>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</si>
  <si>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</si>
  <si>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</si>
  <si>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</si>
  <si>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</si>
  <si>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</si>
  <si>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</si>
  <si>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</si>
  <si>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</si>
  <si>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</si>
  <si>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</si>
  <si>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</si>
  <si>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</si>
  <si>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</si>
  <si>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</si>
  <si>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</si>
  <si>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</si>
  <si>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</si>
  <si>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</si>
  <si>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</si>
  <si>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</si>
  <si>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</si>
  <si>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</si>
  <si>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</si>
  <si>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</si>
  <si>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</si>
  <si>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</si>
  <si>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</si>
  <si>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</si>
  <si>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</si>
  <si>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</si>
  <si>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</si>
  <si>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</si>
  <si>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</si>
  <si>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</si>
  <si>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</si>
  <si>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</si>
  <si>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</si>
  <si>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</si>
  <si>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</si>
  <si>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</si>
  <si>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</si>
  <si>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</si>
  <si>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</si>
  <si>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</si>
  <si>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</si>
  <si>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</si>
  <si>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</si>
  <si>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</si>
  <si>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</si>
  <si>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</si>
  <si>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</si>
  <si>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</si>
  <si>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</si>
  <si>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</si>
  <si>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</si>
  <si>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</si>
  <si>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</si>
  <si>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</si>
  <si>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</si>
  <si>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</si>
  <si>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</si>
  <si>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</si>
  <si>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</si>
  <si>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</si>
  <si>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</si>
  <si>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</si>
  <si>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</si>
  <si>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</si>
  <si>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</si>
  <si>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</si>
  <si>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</si>
  <si>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</si>
  <si>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</si>
  <si>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</si>
  <si>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</si>
  <si>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</si>
  <si>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</si>
  <si>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</si>
  <si>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</si>
  <si>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</si>
  <si>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</si>
  <si>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</si>
  <si>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</si>
  <si>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</si>
  <si>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</si>
  <si>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</si>
  <si>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</si>
  <si>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</si>
  <si>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</si>
  <si>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</si>
  <si>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</si>
  <si>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</si>
  <si>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</si>
  <si>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</si>
  <si>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</si>
  <si>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</si>
  <si>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</si>
  <si>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</si>
  <si>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</si>
  <si>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</si>
  <si>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</si>
  <si>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</si>
  <si>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</si>
  <si>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</si>
  <si>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</si>
  <si>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</si>
  <si>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</si>
  <si>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</si>
  <si>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</si>
  <si>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</si>
  <si>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</si>
  <si>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</si>
  <si>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</si>
  <si>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</si>
  <si>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</si>
  <si>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</si>
  <si>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</si>
  <si>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</si>
  <si>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</si>
  <si>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</si>
  <si>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</si>
  <si>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</si>
  <si>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</si>
  <si>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</si>
  <si>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</si>
  <si>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</si>
  <si>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</si>
  <si>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</si>
  <si>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</si>
  <si>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</si>
  <si>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</si>
  <si>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</si>
  <si>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</si>
  <si>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</si>
  <si>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</si>
  <si>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</si>
  <si>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</si>
  <si>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</si>
  <si>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</si>
  <si>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</si>
  <si>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</si>
  <si>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</si>
  <si>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</si>
  <si>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</si>
  <si>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</si>
  <si>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</si>
  <si>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</si>
  <si>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</si>
  <si>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</si>
  <si>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</si>
  <si>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</si>
  <si>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</si>
  <si>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</si>
  <si>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</si>
  <si>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</si>
  <si>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</si>
  <si>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</si>
  <si>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</si>
  <si>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</si>
  <si>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</si>
  <si>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</si>
  <si>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</si>
  <si>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</si>
  <si>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</si>
  <si>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</si>
  <si>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</si>
  <si>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</si>
  <si>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</si>
  <si>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</si>
  <si>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</si>
  <si>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</si>
  <si>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</si>
  <si>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</si>
  <si>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</si>
  <si>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</si>
  <si>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</si>
  <si>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</si>
  <si>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</si>
  <si>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</si>
  <si>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</si>
  <si>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</si>
  <si>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</si>
  <si>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</si>
  <si>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</si>
  <si>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</si>
  <si>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</si>
  <si>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</si>
  <si>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</si>
  <si>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</si>
  <si>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</si>
  <si>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</si>
  <si>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</si>
  <si>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</si>
  <si>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</si>
  <si>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</si>
  <si>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</si>
  <si>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</si>
  <si>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</si>
  <si>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</si>
  <si>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</si>
  <si>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</si>
  <si>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</si>
  <si>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</si>
  <si>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</si>
  <si>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</si>
  <si>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</si>
  <si>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</si>
  <si>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</si>
  <si>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</si>
  <si>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</si>
  <si>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</si>
  <si>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</si>
  <si>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</si>
  <si>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</si>
  <si>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</si>
  <si>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</si>
  <si>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</si>
  <si>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</si>
  <si>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</si>
  <si>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</si>
  <si>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</si>
  <si>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</si>
  <si>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</si>
  <si>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</si>
  <si>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</si>
  <si>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</si>
  <si>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</si>
  <si>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</si>
  <si>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</si>
  <si>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</si>
  <si>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</si>
  <si>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</si>
  <si>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</si>
  <si>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</si>
  <si>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</si>
  <si>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</si>
  <si>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</si>
  <si>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</si>
  <si>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</si>
  <si>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</si>
  <si>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</si>
  <si>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</si>
  <si>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</si>
  <si>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</si>
  <si>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</si>
  <si>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</si>
  <si>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</si>
  <si>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</si>
  <si>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</si>
  <si>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</si>
  <si>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</si>
  <si>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</si>
  <si>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</si>
  <si>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</si>
  <si>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</si>
  <si>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</si>
  <si>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</si>
  <si>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</si>
  <si>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</si>
  <si>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</si>
  <si>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</si>
  <si>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</si>
  <si>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</si>
  <si>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</si>
  <si>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</si>
  <si>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</si>
  <si>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</si>
  <si>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</si>
  <si>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</si>
  <si>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</si>
  <si>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</si>
  <si>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</si>
  <si>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</si>
  <si>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</si>
  <si>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</si>
  <si>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</si>
  <si>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</si>
  <si>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</si>
  <si>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</si>
  <si>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</si>
  <si>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</si>
  <si>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</si>
  <si>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</si>
  <si>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</si>
  <si>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</si>
  <si>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</si>
  <si>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</si>
  <si>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</si>
  <si>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</si>
  <si>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</si>
  <si>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</si>
  <si>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</si>
  <si>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</si>
  <si>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</si>
  <si>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</si>
  <si>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</si>
  <si>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</si>
  <si>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</si>
  <si>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</si>
  <si>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</si>
  <si>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</si>
  <si>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</si>
  <si>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</si>
  <si>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</si>
  <si>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</si>
  <si>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</si>
  <si>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</si>
  <si>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</si>
  <si>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</si>
  <si>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</si>
  <si>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</si>
  <si>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</si>
  <si>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</si>
  <si>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</si>
  <si>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</si>
  <si>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</si>
  <si>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</si>
  <si>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</si>
  <si>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</si>
  <si>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</si>
  <si>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</si>
  <si>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</si>
  <si>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</si>
  <si>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</si>
  <si>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</si>
  <si>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</si>
  <si>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</si>
  <si>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</si>
  <si>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</si>
  <si>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</si>
  <si>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</si>
  <si>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</si>
  <si>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</si>
  <si>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</si>
  <si>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</si>
  <si>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</si>
  <si>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</si>
  <si>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</si>
  <si>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</si>
  <si>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</si>
  <si>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</si>
  <si>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</si>
  <si>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</si>
  <si>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</si>
  <si>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</si>
  <si>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</si>
  <si>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</si>
  <si>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</si>
  <si>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</si>
  <si>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</si>
  <si>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</si>
  <si>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</si>
  <si>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</si>
  <si>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</si>
  <si>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</si>
  <si>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</si>
  <si>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</si>
  <si>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</si>
  <si>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</si>
  <si>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</si>
  <si>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</si>
  <si>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</si>
  <si>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</si>
  <si>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</si>
  <si>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</si>
  <si>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</si>
  <si>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</si>
  <si>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</si>
  <si>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</si>
  <si>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</si>
  <si>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</si>
  <si>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</si>
  <si>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</si>
  <si>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</si>
  <si>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</si>
  <si>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</si>
  <si>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</si>
  <si>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</si>
  <si>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</si>
  <si>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</si>
  <si>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</si>
  <si>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</si>
  <si>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</si>
  <si>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</si>
  <si>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</si>
  <si>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</si>
  <si>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</si>
  <si>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</si>
  <si>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</si>
  <si>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</si>
  <si>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</si>
  <si>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</si>
  <si>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</si>
  <si>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</si>
  <si>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</si>
  <si>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</si>
  <si>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</si>
  <si>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</si>
  <si>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</si>
  <si>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</si>
  <si>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</si>
  <si>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</si>
  <si>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</si>
  <si>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</si>
  <si>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</si>
  <si>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</si>
  <si>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</si>
  <si>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</si>
  <si>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</si>
  <si>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</si>
  <si>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</si>
  <si>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</si>
  <si>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</si>
  <si>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</si>
  <si>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</si>
  <si>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</si>
  <si>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</si>
  <si>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</si>
  <si>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</si>
  <si>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</si>
  <si>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</si>
  <si>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</si>
  <si>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</si>
  <si>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</si>
  <si>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</si>
  <si>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</si>
  <si>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</si>
  <si>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</si>
  <si>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</si>
  <si>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</si>
  <si>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</si>
  <si>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</si>
  <si>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</si>
  <si>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</si>
  <si>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</si>
  <si>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</si>
  <si>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</si>
  <si>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</si>
  <si>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</si>
  <si>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</si>
  <si>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</si>
  <si>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</si>
  <si>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</si>
  <si>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</si>
  <si>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</si>
  <si>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</si>
  <si>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</si>
  <si>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</si>
  <si>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</si>
  <si>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</si>
  <si>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</si>
  <si>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</si>
  <si>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</si>
  <si>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</si>
  <si>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</si>
  <si>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</si>
  <si>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</si>
  <si>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</si>
  <si>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</si>
  <si>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</si>
  <si>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</si>
  <si>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</si>
  <si>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</si>
  <si>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</si>
  <si>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</si>
  <si>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</si>
  <si>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</si>
  <si>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</si>
  <si>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</si>
  <si>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</si>
  <si>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</si>
  <si>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</si>
  <si>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</si>
  <si>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</si>
  <si>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</si>
  <si>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</si>
  <si>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</si>
  <si>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</si>
  <si>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</si>
  <si>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</si>
  <si>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</si>
  <si>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</si>
  <si>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</si>
  <si>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</si>
  <si>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</si>
  <si>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</si>
  <si>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</si>
  <si>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</si>
  <si>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</si>
  <si>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</si>
  <si>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</si>
  <si>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</si>
  <si>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</si>
  <si>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</si>
  <si>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</si>
  <si>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</si>
  <si>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</si>
  <si>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</si>
  <si>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</si>
  <si>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</si>
  <si>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</si>
  <si>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</si>
  <si>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</si>
  <si>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</si>
  <si>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</si>
  <si>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</si>
  <si>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</si>
  <si>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</si>
  <si>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</si>
  <si>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</si>
  <si>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</si>
  <si>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</si>
  <si>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</si>
  <si>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</si>
  <si>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</si>
  <si>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</si>
  <si>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</si>
  <si>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</si>
  <si>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</si>
  <si>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</si>
  <si>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</si>
  <si>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</si>
  <si>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</si>
  <si>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</si>
  <si>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</si>
  <si>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</si>
  <si>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</si>
  <si>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</si>
  <si>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</si>
  <si>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</si>
  <si>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</si>
  <si>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</si>
  <si>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</si>
  <si>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</si>
  <si>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</si>
  <si>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</si>
  <si>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</si>
  <si>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</si>
  <si>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</si>
  <si>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</si>
  <si>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</si>
  <si>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</si>
  <si>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</si>
  <si>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</si>
  <si>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</si>
  <si>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</si>
  <si>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</si>
  <si>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</si>
  <si>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</si>
  <si>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</si>
  <si>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</si>
  <si>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</si>
  <si>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</si>
  <si>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</si>
  <si>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</si>
  <si>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</si>
  <si>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</si>
  <si>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</si>
  <si>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</si>
  <si>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</si>
  <si>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</si>
  <si>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</si>
  <si>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</si>
  <si>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</si>
  <si>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</si>
  <si>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</si>
  <si>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</si>
  <si>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</si>
  <si>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</si>
  <si>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</si>
  <si>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</si>
  <si>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</si>
  <si>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</si>
  <si>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</si>
  <si>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</si>
  <si>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</si>
  <si>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</si>
  <si>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</si>
  <si>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</si>
  <si>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</si>
  <si>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</si>
  <si>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</si>
  <si>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</si>
  <si>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</si>
  <si>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</si>
  <si>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</si>
  <si>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</si>
  <si>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</si>
  <si>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</si>
  <si>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</si>
  <si>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</si>
  <si>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</si>
  <si>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</si>
  <si>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</si>
  <si>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</si>
  <si>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</si>
  <si>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</si>
  <si>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</si>
  <si>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</si>
  <si>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</si>
  <si>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</si>
  <si>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</si>
  <si>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</si>
  <si>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</si>
  <si>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</si>
  <si>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</si>
  <si>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</si>
  <si>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</si>
  <si>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</si>
  <si>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</si>
  <si>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</si>
  <si>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</si>
  <si>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</si>
  <si>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</si>
  <si>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</si>
  <si>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</si>
  <si>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</si>
  <si>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</si>
  <si>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</si>
  <si>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</si>
  <si>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</si>
  <si>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</si>
  <si>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</si>
  <si>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</si>
  <si>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</si>
  <si>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</si>
  <si>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</si>
  <si>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</si>
  <si>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</si>
  <si>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</si>
  <si>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</si>
  <si>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</si>
  <si>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</si>
  <si>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</si>
  <si>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</si>
  <si>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</si>
  <si>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</si>
  <si>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</si>
  <si>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</si>
  <si>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</si>
  <si>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</si>
  <si>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</si>
  <si>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</si>
  <si>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</si>
  <si>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</si>
  <si>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</si>
  <si>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</si>
  <si>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</si>
  <si>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</si>
  <si>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</si>
  <si>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</si>
  <si>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</si>
  <si>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</si>
  <si>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</si>
  <si>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</si>
  <si>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</si>
  <si>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</si>
  <si>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</si>
  <si>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</si>
  <si>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</si>
  <si>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</si>
  <si>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</si>
  <si>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</si>
  <si>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</si>
  <si>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</si>
  <si>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</si>
  <si>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</si>
  <si>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</si>
  <si>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</si>
  <si>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</si>
  <si>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</si>
  <si>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</si>
  <si>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</si>
  <si>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</si>
  <si>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</si>
  <si>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</si>
  <si>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</si>
  <si>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</si>
  <si>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</si>
  <si>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</si>
  <si>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</si>
  <si>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</si>
  <si>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</si>
  <si>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</si>
  <si>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</si>
  <si>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</si>
  <si>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</si>
  <si>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</si>
  <si>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</si>
  <si>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</si>
  <si>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</si>
  <si>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</si>
  <si>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</si>
  <si>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</si>
  <si>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</si>
  <si>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</si>
  <si>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</si>
  <si>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</si>
  <si>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</si>
  <si>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</si>
  <si>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</si>
  <si>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</si>
  <si>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</si>
  <si>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</si>
  <si>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</si>
  <si>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</si>
  <si>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</si>
  <si>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</si>
  <si>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</si>
  <si>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</si>
  <si>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</si>
  <si>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</si>
  <si>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</si>
  <si>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</si>
  <si>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</si>
  <si>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</si>
  <si>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</si>
  <si>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</si>
  <si>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</si>
  <si>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</si>
  <si>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</si>
  <si>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</si>
  <si>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</si>
  <si>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</si>
  <si>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</si>
  <si>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</si>
  <si>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</si>
  <si>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</si>
  <si>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</si>
  <si>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</si>
  <si>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</si>
  <si>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</si>
  <si>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</si>
  <si>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</si>
  <si>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</si>
  <si>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</si>
  <si>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</si>
  <si>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</si>
  <si>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</si>
  <si>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</si>
  <si>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</si>
  <si>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</si>
  <si>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</si>
  <si>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</si>
  <si>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</si>
  <si>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</si>
  <si>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</si>
  <si>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</si>
  <si>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</si>
  <si>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</si>
  <si>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</si>
  <si>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</si>
  <si>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</si>
  <si>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</si>
  <si>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</si>
  <si>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</si>
  <si>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</si>
  <si>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</si>
  <si>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</si>
  <si>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</si>
  <si>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</si>
  <si>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</si>
  <si>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</si>
  <si>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</si>
  <si>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</si>
  <si>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</si>
  <si>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</si>
  <si>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</si>
  <si>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</si>
  <si>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</si>
  <si>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</si>
  <si>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</si>
  <si>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</si>
  <si>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</si>
  <si>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</si>
  <si>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</si>
  <si>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</si>
  <si>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</si>
  <si>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</si>
  <si>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</si>
  <si>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</si>
  <si>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</si>
  <si>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</si>
  <si>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</si>
  <si>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</si>
  <si>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</si>
  <si>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</si>
  <si>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</si>
  <si>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</si>
  <si>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</si>
  <si>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</si>
  <si>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</si>
  <si>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</si>
  <si>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</si>
  <si>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</si>
  <si>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</si>
  <si>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</si>
  <si>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</si>
  <si>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</si>
  <si>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</si>
  <si>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</si>
  <si>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</si>
  <si>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</si>
  <si>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</si>
  <si>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</si>
  <si>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</si>
  <si>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</si>
  <si>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</si>
  <si>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</si>
  <si>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</si>
  <si>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</si>
  <si>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</si>
  <si>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</si>
  <si>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</si>
  <si>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</si>
  <si>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</si>
  <si>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</si>
  <si>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</si>
  <si>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</si>
  <si>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</si>
  <si>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</si>
  <si>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</si>
  <si>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</si>
  <si>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</si>
  <si>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</si>
  <si>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</si>
  <si>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</si>
  <si>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</si>
  <si>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</si>
  <si>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</si>
  <si>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</si>
  <si>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</si>
  <si>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</si>
  <si>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</si>
  <si>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</si>
  <si>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</si>
  <si>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</si>
  <si>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</si>
  <si>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</si>
  <si>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</si>
  <si>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</si>
  <si>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</si>
  <si>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</si>
  <si>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</si>
  <si>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</si>
  <si>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</si>
  <si>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</si>
  <si>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</si>
  <si>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</si>
  <si>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</si>
  <si>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</si>
  <si>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</si>
  <si>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</si>
  <si>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</si>
  <si>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</si>
  <si>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</si>
  <si>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</si>
  <si>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</si>
  <si>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</si>
  <si>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</si>
  <si>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</si>
  <si>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</si>
  <si>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</si>
  <si>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</si>
  <si>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</si>
  <si>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</si>
  <si>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</si>
  <si>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</si>
  <si>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</si>
  <si>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</si>
  <si>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</si>
  <si>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</si>
  <si>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</si>
  <si>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</si>
  <si>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</si>
  <si>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</si>
  <si>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</si>
  <si>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</si>
  <si>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</si>
  <si>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</si>
  <si>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</si>
  <si>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</si>
  <si>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</si>
  <si>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</si>
  <si>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</si>
  <si>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</si>
  <si>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</si>
  <si>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</si>
  <si>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</si>
  <si>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</si>
  <si>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</si>
  <si>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</si>
  <si>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</si>
  <si>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</si>
  <si>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</si>
  <si>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</si>
  <si>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</si>
  <si>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</si>
  <si>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</si>
  <si>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</si>
  <si>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</si>
  <si>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</si>
  <si>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</si>
  <si>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</si>
  <si>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</si>
  <si>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</si>
  <si>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</si>
  <si>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</si>
  <si>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</si>
  <si>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</si>
  <si>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</si>
  <si>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</si>
  <si>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</si>
  <si>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</si>
  <si>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</si>
  <si>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</si>
  <si>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</si>
  <si>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</si>
  <si>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</si>
  <si>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</si>
  <si>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</si>
  <si>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</si>
  <si>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</si>
  <si>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</si>
  <si>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</si>
  <si>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</si>
  <si>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</si>
  <si>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</si>
  <si>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</si>
  <si>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</si>
  <si>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</si>
  <si>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</si>
  <si>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</si>
  <si>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</si>
  <si>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</si>
  <si>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</si>
  <si>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</si>
  <si>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</si>
  <si>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</si>
  <si>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</si>
  <si>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</si>
  <si>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</si>
  <si>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</si>
  <si>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</si>
  <si>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</si>
  <si>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</si>
  <si>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</si>
  <si>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</si>
  <si>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</si>
  <si>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</si>
  <si>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</si>
  <si>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</si>
  <si>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</si>
  <si>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</si>
  <si>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</si>
  <si>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</si>
  <si>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</si>
  <si>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</si>
  <si>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</si>
  <si>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</si>
  <si>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</si>
  <si>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</si>
  <si>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</si>
  <si>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</si>
  <si>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</si>
  <si>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</si>
  <si>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</si>
  <si>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</si>
  <si>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</si>
  <si>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</si>
  <si>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</si>
  <si>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</si>
  <si>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</si>
  <si>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</si>
  <si>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</si>
  <si>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</si>
  <si>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</si>
  <si>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</si>
  <si>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</si>
  <si>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</si>
  <si>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</si>
  <si>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</si>
  <si>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</si>
  <si>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</si>
  <si>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</si>
  <si>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</si>
  <si>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</si>
  <si>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</si>
  <si>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</si>
  <si>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</si>
  <si>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</si>
  <si>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</si>
  <si>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</si>
  <si>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</si>
  <si>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</si>
  <si>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</si>
  <si>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</si>
  <si>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</si>
  <si>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</si>
  <si>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</si>
  <si>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</si>
  <si>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</si>
  <si>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</si>
  <si>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</si>
  <si>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</si>
  <si>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</si>
  <si>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</si>
  <si>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</si>
  <si>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</si>
  <si>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</si>
  <si>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</si>
  <si>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</si>
  <si>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</si>
  <si>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</si>
  <si>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</si>
  <si>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</si>
  <si>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</si>
  <si>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</si>
  <si>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</si>
  <si>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</si>
  <si>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</si>
  <si>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</si>
  <si>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</si>
  <si>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</si>
  <si>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</si>
  <si>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</si>
  <si>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</si>
  <si>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</si>
  <si>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</si>
  <si>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</si>
  <si>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</si>
  <si>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</si>
  <si>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</si>
  <si>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</si>
  <si>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</si>
  <si>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</si>
  <si>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</si>
  <si>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</si>
  <si>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</si>
  <si>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</si>
  <si>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</si>
  <si>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</si>
  <si>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</si>
  <si>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</si>
  <si>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</si>
  <si>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</si>
  <si>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</si>
  <si>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</si>
  <si>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</si>
  <si>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</si>
  <si>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</si>
  <si>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</si>
  <si>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</si>
  <si>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</si>
  <si>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</si>
  <si>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</si>
  <si>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</si>
  <si>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</si>
  <si>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</si>
  <si>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</si>
  <si>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</si>
  <si>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</si>
  <si>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</si>
  <si>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</si>
  <si>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</si>
  <si>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</si>
  <si>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</si>
  <si>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</si>
  <si>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</si>
  <si>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</si>
  <si>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</si>
  <si>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</si>
  <si>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</si>
  <si>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</si>
  <si>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</si>
  <si>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</si>
  <si>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</si>
  <si>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</si>
  <si>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</si>
  <si>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</si>
  <si>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</si>
  <si>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</si>
  <si>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</si>
  <si>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</si>
  <si>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</si>
  <si>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</si>
  <si>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</si>
  <si>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</si>
  <si>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</si>
  <si>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</si>
  <si>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</si>
  <si>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</si>
  <si>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</si>
  <si>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</si>
  <si>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</si>
  <si>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</si>
  <si>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</si>
  <si>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</si>
  <si>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</si>
  <si>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</si>
  <si>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</si>
  <si>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</si>
  <si>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</si>
  <si>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</si>
  <si>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</si>
  <si>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</si>
  <si>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</si>
  <si>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</si>
  <si>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</si>
  <si>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</si>
  <si>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</si>
  <si>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</si>
  <si>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</si>
  <si>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</si>
  <si>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</si>
  <si>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</si>
  <si>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</si>
  <si>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</si>
  <si>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</si>
  <si>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</si>
  <si>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</si>
  <si>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</si>
  <si>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</si>
  <si>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</si>
  <si>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</si>
  <si>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</si>
  <si>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</si>
  <si>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</si>
  <si>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</si>
  <si>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</si>
  <si>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</si>
  <si>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</si>
  <si>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</si>
  <si>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</si>
  <si>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</si>
  <si>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</si>
  <si>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</si>
  <si>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</si>
  <si>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</si>
  <si>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</si>
  <si>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</si>
  <si>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</si>
  <si>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</si>
  <si>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</si>
  <si>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</si>
  <si>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</si>
  <si>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</si>
  <si>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</si>
  <si>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</si>
  <si>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</si>
  <si>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</si>
  <si>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</si>
  <si>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</si>
  <si>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</si>
  <si>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</si>
  <si>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</si>
  <si>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</si>
  <si>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</si>
  <si>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</si>
  <si>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</si>
  <si>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</si>
  <si>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</si>
  <si>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</si>
  <si>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</si>
  <si>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</si>
  <si>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</si>
  <si>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</si>
  <si>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</si>
  <si>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</si>
  <si>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</si>
  <si>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</si>
  <si>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</si>
  <si>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</si>
  <si>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</si>
  <si>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</si>
  <si>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</si>
  <si>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</si>
  <si>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</si>
  <si>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</si>
  <si>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</si>
  <si>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</si>
  <si>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</si>
  <si>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</si>
  <si>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</si>
  <si>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</si>
  <si>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</si>
  <si>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</si>
  <si>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</si>
  <si>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</si>
  <si>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</si>
  <si>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</si>
  <si>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</si>
  <si>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</si>
  <si>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</si>
  <si>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</si>
  <si>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</si>
  <si>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</si>
  <si>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</si>
  <si>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</si>
  <si>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</si>
  <si>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</si>
  <si>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</si>
  <si>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</si>
  <si>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</si>
  <si>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</si>
  <si>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</si>
  <si>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</si>
  <si>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</si>
  <si>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</si>
  <si>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</si>
  <si>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</si>
  <si>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</si>
  <si>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</si>
  <si>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</si>
  <si>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</si>
  <si>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</si>
  <si>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</si>
  <si>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</si>
  <si>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</si>
  <si>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</si>
  <si>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</si>
  <si>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</si>
  <si>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</si>
  <si>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</si>
  <si>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</si>
  <si>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</si>
  <si>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</si>
  <si>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</si>
  <si>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</si>
  <si>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</si>
  <si>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</si>
  <si>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</si>
  <si>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</si>
  <si>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</si>
  <si>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</si>
  <si>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</si>
  <si>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</si>
  <si>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</si>
  <si>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</si>
  <si>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</si>
  <si>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</si>
  <si>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</si>
  <si>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</si>
  <si>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</si>
  <si>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</si>
  <si>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</si>
  <si>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</si>
  <si>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</si>
  <si>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</si>
  <si>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</si>
  <si>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</si>
  <si>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</si>
  <si>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</si>
  <si>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</si>
  <si>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</si>
  <si>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</si>
  <si>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</si>
  <si>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</si>
  <si>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</si>
  <si>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</si>
  <si>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</si>
  <si>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</si>
  <si>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</si>
  <si>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</si>
  <si>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</si>
  <si>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</si>
  <si>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</si>
  <si>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</si>
  <si>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</si>
  <si>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</si>
  <si>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</si>
  <si>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</si>
  <si>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</si>
  <si>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</si>
  <si>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</si>
  <si>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</si>
  <si>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</si>
  <si>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</si>
  <si>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</si>
  <si>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</si>
  <si>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</si>
  <si>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</si>
  <si>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</si>
  <si>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</si>
  <si>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</si>
  <si>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</si>
  <si>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</si>
  <si>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</si>
  <si>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</si>
  <si>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</si>
  <si>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</si>
  <si>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</si>
  <si>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</si>
  <si>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</si>
  <si>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</si>
  <si>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</si>
  <si>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</si>
  <si>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</si>
  <si>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</si>
  <si>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</si>
  <si>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</si>
  <si>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</si>
  <si>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</si>
  <si>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</si>
  <si>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</si>
  <si>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</si>
  <si>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</si>
  <si>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</si>
  <si>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</si>
  <si>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</si>
  <si>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</si>
  <si>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</si>
  <si>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</si>
  <si>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</si>
  <si>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</si>
  <si>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</si>
  <si>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</si>
  <si>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</si>
  <si>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</si>
  <si>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</si>
  <si>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</si>
  <si>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</si>
  <si>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</si>
  <si>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</si>
  <si>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</si>
  <si>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</si>
  <si>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</si>
  <si>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</si>
  <si>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</si>
  <si>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</si>
  <si>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</si>
  <si>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</si>
  <si>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</si>
  <si>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</si>
  <si>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</si>
  <si>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</si>
  <si>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</si>
  <si>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</si>
  <si>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</si>
  <si>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</si>
  <si>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</si>
  <si>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</si>
  <si>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</si>
  <si>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</si>
  <si>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</si>
  <si>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</si>
  <si>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</si>
  <si>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</si>
  <si>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</si>
  <si>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</si>
  <si>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</si>
  <si>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</si>
  <si>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</si>
  <si>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</si>
  <si>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</si>
  <si>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</si>
  <si>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</si>
  <si>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</si>
  <si>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</si>
  <si>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</si>
  <si>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</si>
  <si>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</si>
  <si>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</si>
  <si>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</si>
  <si>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</si>
  <si>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</si>
  <si>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</si>
  <si>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</si>
  <si>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</si>
  <si>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</si>
  <si>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</si>
  <si>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</si>
  <si>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</si>
  <si>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</si>
  <si>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</si>
  <si>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</si>
  <si>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</si>
  <si>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</si>
  <si>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</si>
  <si>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</si>
  <si>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</si>
  <si>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</si>
  <si>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</si>
  <si>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</si>
  <si>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</si>
  <si>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</si>
  <si>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</si>
  <si>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</si>
  <si>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</si>
  <si>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</si>
  <si>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</si>
  <si>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</si>
  <si>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</si>
  <si>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</si>
  <si>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</si>
  <si>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</si>
  <si>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</si>
  <si>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</si>
  <si>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</si>
  <si>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</si>
  <si>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</si>
  <si>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</si>
  <si>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</si>
  <si>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</si>
  <si>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</si>
  <si>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</si>
  <si>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</si>
  <si>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</si>
  <si>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</si>
  <si>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</si>
  <si>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</si>
  <si>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</si>
  <si>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</si>
  <si>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</si>
  <si>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</si>
  <si>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</si>
  <si>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</si>
  <si>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</si>
  <si>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</si>
  <si>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</si>
  <si>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</si>
  <si>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</si>
  <si>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</si>
  <si>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</si>
  <si>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</si>
  <si>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</si>
  <si>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</si>
  <si>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</si>
  <si>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</si>
  <si>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</si>
  <si>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</si>
  <si>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</si>
  <si>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</si>
  <si>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</si>
  <si>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</si>
  <si>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</si>
  <si>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</si>
  <si>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</si>
  <si>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</si>
  <si>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</si>
  <si>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</si>
  <si>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</si>
  <si>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</si>
  <si>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</si>
  <si>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</si>
  <si>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</si>
  <si>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</si>
  <si>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</si>
  <si>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</si>
  <si>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</si>
  <si>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</si>
  <si>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</si>
  <si>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</si>
  <si>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</si>
  <si>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</si>
  <si>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</si>
  <si>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</si>
  <si>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</si>
  <si>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</si>
  <si>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</si>
  <si>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</si>
  <si>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</si>
  <si>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</si>
  <si>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</si>
  <si>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</si>
  <si>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</si>
  <si>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</si>
  <si>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</si>
  <si>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</si>
  <si>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</si>
  <si>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</si>
  <si>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</si>
  <si>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</si>
  <si>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</si>
  <si>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</si>
  <si>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</si>
  <si>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</si>
  <si>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</si>
  <si>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</si>
  <si>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</si>
  <si>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</si>
  <si>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</si>
  <si>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</si>
  <si>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</si>
  <si>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</si>
  <si>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</si>
  <si>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</si>
  <si>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</si>
  <si>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</si>
  <si>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</si>
  <si>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</si>
  <si>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</si>
  <si>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</si>
  <si>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</si>
  <si>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</si>
  <si>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</si>
  <si>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</si>
  <si>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</si>
  <si>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</si>
  <si>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</si>
  <si>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</si>
  <si>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</si>
  <si>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</si>
  <si>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</si>
  <si>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</si>
  <si>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</si>
  <si>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</si>
  <si>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</si>
  <si>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</si>
  <si>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</si>
  <si>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</si>
  <si>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</si>
  <si>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</si>
  <si>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</si>
  <si>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</si>
  <si>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</si>
  <si>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</si>
  <si>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</si>
  <si>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</si>
  <si>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</si>
  <si>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</si>
  <si>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</si>
  <si>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</si>
  <si>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</si>
  <si>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</si>
  <si>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</si>
  <si>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</si>
  <si>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</si>
  <si>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</si>
  <si>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</si>
  <si>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</si>
  <si>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</si>
  <si>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</si>
  <si>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</si>
  <si>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</si>
  <si>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</si>
  <si>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</si>
  <si>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</si>
  <si>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</si>
  <si>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</si>
  <si>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</si>
  <si>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</si>
  <si>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</si>
  <si>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</si>
  <si>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</si>
  <si>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</si>
  <si>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</si>
  <si>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</si>
  <si>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</si>
  <si>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</si>
  <si>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</si>
  <si>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</si>
  <si>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</si>
  <si>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</si>
  <si>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</si>
  <si>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</si>
  <si>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</si>
  <si>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</si>
  <si>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</si>
  <si>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</si>
  <si>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</si>
  <si>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</si>
  <si>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</si>
  <si>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</si>
  <si>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</si>
  <si>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</si>
  <si>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</si>
  <si>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</si>
  <si>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</si>
  <si>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</si>
  <si>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</si>
  <si>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</si>
  <si>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</si>
  <si>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</si>
  <si>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</si>
  <si>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</si>
  <si>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</si>
  <si>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</si>
  <si>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</si>
  <si>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</si>
  <si>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</si>
  <si>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</si>
  <si>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</si>
  <si>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</si>
  <si>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</si>
  <si>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</si>
  <si>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</si>
  <si>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</si>
  <si>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</si>
  <si>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</si>
  <si>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</si>
  <si>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</si>
  <si>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</si>
  <si>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</si>
  <si>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</si>
  <si>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</si>
  <si>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</si>
  <si>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</si>
  <si>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</si>
  <si>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</si>
  <si>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</si>
  <si>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</si>
  <si>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</si>
  <si>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</si>
  <si>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</si>
  <si>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</si>
  <si>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</si>
  <si>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</si>
  <si>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</si>
  <si>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</si>
  <si>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</si>
  <si>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</si>
  <si>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</si>
  <si>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</si>
  <si>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</si>
  <si>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</si>
  <si>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</si>
  <si>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</si>
  <si>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</si>
  <si>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</si>
  <si>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</si>
  <si>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</si>
  <si>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</si>
  <si>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</si>
  <si>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</si>
  <si>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</si>
  <si>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</si>
  <si>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</si>
  <si>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</si>
  <si>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</si>
  <si>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</si>
  <si>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</si>
  <si>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</si>
  <si>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</si>
  <si>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</si>
  <si>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</si>
  <si>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</si>
  <si>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</si>
  <si>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</si>
  <si>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</si>
  <si>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</si>
  <si>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</si>
  <si>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</si>
  <si>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</si>
  <si>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</si>
  <si>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</si>
  <si>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</si>
  <si>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</si>
  <si>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</si>
  <si>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</si>
  <si>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</si>
  <si>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</si>
  <si>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</si>
  <si>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</si>
  <si>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</si>
  <si>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</si>
  <si>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</si>
  <si>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</si>
  <si>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</si>
  <si>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</si>
  <si>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</si>
  <si>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</si>
  <si>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</si>
  <si>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</si>
  <si>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</si>
  <si>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</si>
  <si>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</si>
  <si>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</si>
  <si>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</si>
  <si>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</si>
  <si>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</si>
  <si>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</si>
  <si>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</si>
  <si>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</si>
  <si>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</si>
  <si>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</si>
  <si>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</si>
  <si>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</si>
  <si>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</si>
  <si>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</si>
  <si>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</si>
  <si>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</si>
  <si>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</si>
  <si>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</si>
  <si>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</si>
  <si>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</si>
  <si>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</si>
  <si>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</si>
  <si>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</si>
  <si>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</si>
  <si>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</si>
  <si>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</si>
  <si>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</si>
  <si>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</si>
  <si>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</si>
  <si>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</si>
  <si>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</si>
  <si>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</si>
  <si>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</si>
  <si>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</si>
  <si>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</si>
  <si>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</si>
  <si>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</si>
  <si>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</si>
  <si>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</si>
  <si>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</si>
  <si>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</si>
  <si>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</si>
  <si>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</si>
  <si>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</si>
  <si>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</si>
  <si>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</si>
  <si>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</si>
  <si>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</si>
  <si>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</si>
  <si>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</si>
  <si>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</si>
  <si>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</si>
  <si>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</si>
  <si>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</si>
  <si>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</si>
  <si>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</si>
  <si>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</si>
  <si>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</si>
  <si>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</si>
  <si>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</si>
  <si>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</si>
  <si>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</si>
  <si>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</si>
  <si>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</si>
  <si>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</si>
  <si>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</si>
  <si>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</si>
  <si>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</si>
  <si>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</si>
  <si>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</si>
  <si>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</si>
  <si>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</si>
  <si>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</si>
  <si>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</si>
  <si>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</si>
  <si>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</si>
  <si>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</si>
  <si>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</si>
  <si>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</si>
  <si>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</si>
  <si>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</si>
  <si>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</si>
  <si>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</si>
  <si>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</si>
  <si>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</si>
  <si>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</si>
  <si>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</si>
  <si>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</si>
  <si>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</si>
  <si>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</si>
  <si>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</si>
  <si>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</si>
  <si>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</si>
  <si>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</si>
  <si>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</si>
  <si>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</si>
  <si>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</si>
  <si>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</si>
  <si>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</si>
  <si>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</si>
  <si>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</si>
  <si>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</si>
  <si>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</si>
  <si>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</si>
  <si>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</si>
  <si>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</si>
  <si>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</si>
  <si>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</si>
  <si>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</si>
  <si>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</si>
  <si>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</si>
  <si>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</si>
  <si>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</si>
  <si>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</si>
  <si>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</si>
  <si>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</si>
  <si>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</si>
  <si>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</si>
  <si>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</si>
  <si>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</si>
  <si>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</si>
  <si>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</si>
  <si>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</si>
  <si>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</si>
  <si>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</si>
  <si>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</si>
  <si>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</si>
  <si>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</si>
  <si>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</si>
  <si>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</si>
  <si>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</si>
  <si>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</si>
  <si>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</si>
  <si>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</si>
  <si>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</si>
  <si>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</si>
  <si>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</si>
  <si>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</si>
  <si>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</si>
  <si>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</si>
  <si>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</si>
  <si>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</si>
  <si>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</si>
  <si>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</si>
  <si>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</si>
  <si>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</si>
  <si>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</si>
  <si>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</si>
  <si>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</si>
  <si>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</si>
  <si>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</si>
  <si>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</si>
  <si>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</si>
  <si>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</si>
  <si>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</si>
  <si>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</si>
  <si>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</si>
  <si>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</si>
  <si>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</si>
  <si>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</si>
  <si>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</si>
  <si>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</si>
  <si>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</si>
  <si>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</si>
  <si>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</si>
  <si>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</si>
  <si>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</si>
  <si>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</si>
  <si>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</si>
  <si>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</si>
  <si>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</si>
  <si>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</si>
  <si>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</si>
  <si>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</si>
  <si>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</si>
  <si>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</si>
  <si>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</si>
  <si>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</si>
  <si>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</si>
  <si>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</si>
  <si>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</si>
  <si>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</si>
  <si>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</si>
  <si>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</si>
  <si>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</si>
  <si>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</si>
  <si>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</si>
  <si>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</si>
  <si>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</si>
  <si>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</si>
  <si>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</si>
  <si>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</si>
  <si>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</si>
  <si>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</si>
  <si>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</si>
  <si>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</si>
  <si>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</si>
  <si>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</si>
  <si>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</si>
  <si>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</si>
  <si>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</si>
  <si>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</si>
  <si>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</si>
  <si>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</si>
  <si>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</si>
  <si>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</si>
  <si>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</si>
  <si>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</si>
  <si>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</si>
  <si>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</si>
  <si>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</si>
  <si>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</si>
  <si>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</si>
  <si>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</si>
  <si>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</si>
  <si>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</si>
  <si>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</si>
  <si>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</si>
  <si>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</si>
  <si>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</si>
  <si>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</si>
  <si>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</si>
  <si>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</si>
  <si>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</si>
  <si>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</si>
  <si>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</si>
  <si>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</si>
  <si>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</si>
  <si>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</si>
  <si>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</si>
  <si>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</si>
  <si>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</si>
  <si>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</si>
  <si>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</si>
  <si>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</si>
  <si>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</si>
  <si>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</si>
  <si>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</si>
  <si>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</si>
  <si>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</si>
  <si>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</si>
  <si>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</si>
  <si>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</si>
  <si>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</si>
  <si>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</si>
  <si>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</si>
  <si>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</si>
  <si>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</si>
  <si>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</si>
  <si>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</si>
  <si>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</si>
  <si>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</si>
  <si>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</si>
  <si>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</si>
  <si>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</si>
  <si>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</si>
  <si>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</si>
  <si>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</si>
  <si>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</si>
  <si>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</si>
  <si>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</si>
  <si>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</si>
  <si>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</si>
  <si>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</si>
  <si>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</si>
  <si>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</si>
  <si>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</si>
  <si>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</si>
  <si>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</si>
  <si>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</si>
  <si>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</si>
  <si>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</si>
  <si>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</si>
  <si>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</si>
  <si>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</si>
  <si>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</si>
  <si>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</si>
  <si>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</si>
  <si>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</si>
  <si>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</si>
  <si>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</si>
  <si>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</si>
  <si>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</si>
  <si>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</si>
  <si>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</si>
  <si>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</si>
  <si>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</si>
  <si>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</si>
  <si>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</si>
  <si>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</si>
  <si>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</si>
  <si>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</si>
  <si>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</si>
  <si>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</si>
  <si>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</si>
  <si>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</si>
  <si>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</si>
  <si>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</si>
  <si>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</si>
  <si>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</si>
  <si>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</si>
  <si>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</si>
  <si>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</si>
  <si>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</si>
  <si>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</si>
  <si>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</si>
  <si>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</si>
  <si>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</si>
  <si>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</si>
  <si>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</si>
  <si>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</si>
  <si>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</si>
  <si>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</si>
  <si>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</si>
  <si>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</si>
  <si>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</si>
  <si>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</si>
  <si>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</si>
  <si>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</si>
  <si>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</si>
  <si>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</si>
  <si>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</si>
  <si>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</si>
  <si>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</si>
  <si>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</si>
  <si>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</si>
  <si>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</si>
  <si>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</si>
  <si>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</si>
  <si>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</si>
  <si>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</si>
  <si>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</si>
  <si>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</si>
  <si>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</si>
  <si>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</si>
  <si>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</si>
  <si>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</si>
  <si>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</si>
  <si>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</si>
  <si>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</si>
  <si>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</si>
  <si>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</si>
  <si>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</si>
  <si>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</si>
  <si>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</si>
  <si>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</si>
  <si>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</si>
  <si>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</si>
  <si>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</si>
  <si>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</si>
  <si>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</si>
  <si>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</si>
  <si>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</si>
  <si>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</si>
  <si>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</si>
  <si>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</si>
  <si>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</si>
  <si>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</si>
  <si>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</si>
  <si>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</si>
  <si>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</si>
  <si>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</si>
  <si>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</si>
  <si>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</si>
  <si>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</si>
  <si>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</si>
  <si>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</si>
  <si>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</si>
  <si>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</si>
  <si>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</si>
  <si>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</si>
  <si>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</si>
  <si>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</si>
  <si>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</si>
  <si>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</si>
  <si>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</si>
  <si>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</si>
  <si>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</si>
  <si>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</si>
  <si>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</si>
  <si>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</si>
  <si>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</si>
  <si>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</si>
  <si>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</si>
  <si>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</si>
  <si>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</si>
  <si>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</si>
  <si>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</si>
  <si>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</si>
  <si>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</si>
  <si>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</si>
  <si>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</si>
  <si>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</si>
  <si>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</si>
  <si>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</si>
  <si>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</si>
  <si>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</si>
  <si>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</si>
  <si>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</si>
  <si>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</si>
  <si>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</si>
  <si>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</si>
  <si>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</si>
  <si>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</si>
  <si>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</si>
  <si>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</si>
  <si>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</si>
  <si>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</si>
  <si>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</si>
  <si>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</si>
  <si>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</si>
  <si>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</si>
  <si>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</si>
  <si>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</si>
  <si>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</si>
  <si>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</si>
  <si>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</si>
  <si>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</si>
  <si>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</si>
  <si>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</si>
  <si>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</si>
  <si>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</si>
  <si>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</si>
  <si>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</si>
  <si>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</si>
  <si>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</si>
  <si>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</si>
  <si>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</si>
  <si>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</si>
  <si>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</si>
  <si>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</si>
  <si>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</si>
  <si>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</si>
  <si>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</si>
  <si>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</si>
  <si>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</si>
  <si>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</si>
  <si>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</si>
  <si>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</si>
  <si>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</si>
  <si>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</si>
  <si>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</si>
  <si>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</si>
  <si>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</si>
  <si>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</si>
  <si>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</si>
  <si>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</si>
  <si>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</si>
  <si>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</si>
  <si>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</si>
  <si>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</si>
  <si>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</si>
  <si>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</si>
  <si>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</si>
  <si>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</si>
  <si>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</si>
  <si>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</si>
  <si>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</si>
  <si>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</si>
  <si>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</si>
  <si>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</si>
  <si>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</si>
  <si>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</si>
  <si>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</si>
  <si>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</si>
  <si>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</si>
  <si>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</si>
  <si>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</si>
  <si>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</si>
  <si>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</si>
  <si>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</si>
  <si>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</si>
  <si>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</si>
  <si>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</si>
  <si>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</si>
  <si>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</si>
  <si>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</si>
  <si>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</si>
  <si>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</si>
  <si>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</si>
  <si>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</si>
  <si>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</si>
  <si>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</si>
  <si>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</si>
  <si>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</si>
  <si>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</si>
  <si>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</si>
  <si>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</si>
  <si>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</si>
  <si>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</si>
  <si>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</si>
  <si>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</si>
  <si>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</si>
  <si>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</si>
  <si>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</si>
  <si>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</si>
  <si>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</si>
  <si>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</si>
  <si>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</si>
  <si>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</si>
  <si>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</si>
  <si>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</si>
  <si>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</si>
  <si>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</si>
  <si>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</si>
  <si>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</si>
  <si>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</si>
  <si>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</si>
  <si>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</si>
  <si>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</si>
  <si>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</si>
  <si>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</si>
  <si>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</si>
  <si>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</si>
  <si>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</si>
  <si>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</si>
  <si>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</si>
  <si>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</si>
  <si>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</si>
  <si>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</si>
  <si>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</si>
  <si>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</si>
  <si>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</si>
  <si>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</si>
  <si>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</si>
  <si>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</si>
  <si>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</si>
  <si>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</si>
  <si>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</si>
  <si>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</si>
  <si>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</si>
  <si>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</si>
  <si>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</si>
  <si>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</si>
  <si>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</si>
  <si>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</si>
  <si>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</si>
  <si>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</si>
  <si>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</si>
  <si>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</si>
  <si>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</si>
  <si>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</si>
  <si>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</si>
  <si>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</si>
  <si>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</si>
  <si>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</si>
  <si>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</si>
  <si>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</si>
  <si>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</si>
  <si>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</si>
  <si>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</si>
  <si>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</si>
  <si>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</si>
  <si>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</si>
  <si>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</si>
  <si>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</si>
  <si>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</si>
  <si>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</si>
  <si>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</si>
  <si>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</si>
  <si>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</si>
  <si>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</si>
  <si>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</si>
  <si>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</si>
  <si>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</si>
  <si>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</si>
  <si>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</si>
  <si>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</si>
  <si>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</si>
  <si>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</si>
  <si>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</si>
  <si>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</si>
  <si>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</si>
  <si>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</si>
  <si>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</si>
  <si>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</si>
  <si>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</si>
  <si>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</si>
  <si>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</si>
  <si>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</si>
  <si>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</si>
  <si>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</si>
  <si>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</si>
  <si>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</si>
  <si>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</si>
  <si>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</si>
  <si>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</si>
  <si>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</si>
  <si>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</si>
  <si>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</si>
  <si>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</si>
  <si>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</si>
  <si>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</si>
  <si>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</si>
  <si>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</si>
  <si>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</si>
  <si>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</si>
  <si>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</si>
  <si>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</si>
  <si>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</si>
  <si>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</si>
  <si>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</si>
  <si>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</si>
  <si>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</si>
  <si>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</si>
  <si>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</si>
  <si>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</si>
  <si>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</si>
  <si>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</si>
  <si>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</si>
  <si>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</si>
  <si>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</si>
  <si>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</si>
  <si>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</si>
  <si>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</si>
  <si>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</si>
  <si>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</si>
  <si>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</si>
  <si>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</si>
  <si>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</si>
  <si>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</si>
  <si>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</si>
  <si>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</si>
  <si>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</si>
  <si>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</si>
  <si>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</si>
  <si>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</si>
  <si>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</si>
  <si>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</si>
  <si>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</si>
  <si>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</si>
  <si>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</si>
  <si>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</si>
  <si>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</si>
  <si>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</si>
  <si>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</si>
  <si>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</si>
  <si>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</si>
  <si>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</si>
  <si>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</si>
  <si>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</si>
  <si>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</si>
  <si>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</si>
  <si>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</si>
  <si>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</si>
  <si>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</si>
  <si>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</si>
  <si>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</si>
  <si>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</si>
  <si>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</si>
  <si>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</si>
  <si>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</si>
  <si>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</si>
  <si>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</si>
  <si>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</si>
  <si>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</si>
  <si>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</si>
  <si>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</si>
  <si>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</si>
  <si>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</si>
  <si>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</si>
  <si>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</si>
  <si>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</si>
  <si>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</si>
  <si>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</si>
  <si>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</si>
  <si>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</si>
  <si>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</si>
  <si>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</si>
  <si>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</si>
  <si>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</si>
  <si>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</si>
  <si>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</si>
  <si>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</si>
  <si>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</si>
  <si>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</si>
  <si>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</si>
  <si>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</si>
  <si>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</si>
  <si>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</si>
  <si>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</si>
  <si>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</si>
  <si>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</si>
  <si>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</si>
  <si>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</si>
  <si>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</si>
  <si>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</si>
  <si>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</si>
  <si>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</si>
  <si>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</si>
  <si>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</si>
  <si>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</si>
  <si>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</si>
  <si>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</si>
  <si>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</si>
  <si>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</si>
  <si>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</si>
  <si>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</si>
  <si>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</si>
  <si>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</si>
  <si>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</si>
  <si>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</si>
  <si>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</si>
  <si>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</si>
  <si>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</si>
  <si>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</si>
  <si>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</si>
  <si>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</si>
  <si>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</si>
  <si>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</si>
  <si>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</si>
  <si>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</si>
  <si>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</si>
  <si>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</si>
  <si>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</si>
  <si>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</si>
  <si>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</si>
  <si>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</si>
  <si>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</si>
  <si>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</si>
  <si>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</si>
  <si>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</si>
  <si>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</si>
  <si>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</si>
  <si>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</si>
  <si>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</si>
  <si>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</si>
  <si>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</si>
  <si>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</si>
  <si>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</si>
  <si>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</si>
  <si>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</si>
  <si>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</si>
  <si>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</si>
  <si>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</si>
  <si>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</si>
  <si>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</si>
  <si>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</si>
  <si>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</si>
  <si>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</si>
  <si>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</si>
  <si>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</si>
  <si>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</si>
  <si>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</si>
  <si>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</si>
  <si>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</si>
  <si>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</si>
  <si>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</si>
  <si>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</si>
  <si>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</si>
  <si>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</si>
  <si>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</si>
  <si>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</si>
  <si>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</si>
  <si>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</si>
  <si>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</si>
  <si>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</si>
  <si>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</si>
  <si>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</si>
  <si>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</si>
  <si>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</si>
  <si>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</si>
  <si>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</si>
  <si>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</si>
  <si>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</si>
  <si>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</si>
  <si>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</si>
  <si>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</si>
  <si>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</si>
  <si>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</si>
  <si>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</si>
  <si>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</si>
  <si>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</si>
  <si>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</si>
  <si>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</si>
  <si>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</si>
  <si>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</si>
  <si>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</si>
  <si>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</si>
  <si>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</si>
  <si>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</si>
  <si>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</si>
  <si>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</si>
  <si>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</si>
  <si>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</si>
  <si>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</si>
  <si>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</si>
  <si>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</si>
  <si>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</si>
  <si>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</si>
  <si>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</si>
  <si>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</si>
  <si>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</si>
  <si>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</si>
  <si>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</si>
  <si>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</si>
  <si>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</si>
  <si>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</si>
  <si>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</si>
  <si>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</si>
  <si>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</si>
  <si>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</si>
  <si>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</si>
  <si>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</si>
  <si>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</si>
  <si>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</si>
  <si>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</si>
  <si>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</si>
  <si>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</si>
  <si>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</si>
  <si>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</si>
  <si>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</si>
  <si>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</si>
  <si>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</si>
  <si>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</si>
  <si>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</si>
  <si>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</si>
  <si>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</si>
  <si>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</si>
  <si>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</si>
  <si>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</si>
  <si>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</si>
  <si>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</si>
  <si>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</si>
  <si>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</si>
  <si>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</si>
  <si>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</si>
  <si>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</si>
  <si>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</si>
  <si>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</si>
  <si>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</si>
  <si>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</si>
  <si>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</si>
  <si>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</si>
  <si>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</si>
  <si>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</si>
  <si>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</si>
  <si>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</si>
  <si>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</si>
  <si>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</si>
  <si>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</si>
  <si>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</si>
  <si>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</si>
  <si>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</si>
  <si>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</si>
  <si>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</si>
  <si>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</si>
  <si>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</si>
  <si>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</si>
  <si>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</si>
  <si>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</si>
  <si>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</si>
  <si>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</si>
  <si>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</si>
  <si>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</si>
  <si>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</si>
  <si>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</si>
  <si>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</si>
  <si>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</si>
  <si>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</si>
  <si>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</si>
  <si>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</si>
  <si>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</si>
  <si>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</si>
  <si>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</si>
  <si>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</si>
  <si>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</si>
  <si>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</si>
  <si>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</si>
  <si>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</si>
  <si>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</si>
  <si>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</si>
  <si>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</si>
  <si>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</si>
  <si>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</si>
  <si>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</si>
  <si>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</si>
  <si>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</si>
  <si>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</si>
  <si>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</si>
  <si>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</si>
  <si>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</si>
  <si>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</si>
  <si>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</si>
  <si>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</si>
  <si>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</si>
  <si>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</si>
  <si>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</si>
  <si>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</si>
  <si>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</si>
  <si>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</si>
  <si>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</si>
  <si>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</si>
  <si>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</si>
  <si>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</si>
  <si>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</si>
  <si>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</si>
  <si>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</si>
  <si>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</si>
  <si>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</si>
  <si>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</si>
  <si>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</si>
  <si>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</si>
  <si>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</si>
  <si>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</si>
  <si>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</si>
  <si>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</si>
  <si>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</si>
  <si>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</si>
  <si>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</si>
  <si>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</si>
  <si>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</si>
  <si>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</si>
  <si>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</si>
  <si>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</si>
  <si>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</si>
  <si>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</si>
  <si>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</si>
  <si>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</si>
  <si>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</si>
  <si>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</si>
  <si>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</si>
  <si>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</si>
  <si>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</si>
  <si>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</si>
  <si>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</si>
  <si>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</si>
  <si>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</si>
  <si>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</si>
  <si>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</si>
  <si>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</si>
  <si>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</si>
  <si>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</si>
  <si>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</si>
  <si>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</si>
  <si>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</si>
  <si>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</si>
  <si>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</si>
  <si>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</si>
  <si>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</si>
  <si>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</si>
  <si>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</si>
  <si>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</si>
  <si>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</si>
  <si>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</si>
  <si>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</si>
  <si>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</si>
  <si>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</si>
  <si>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</si>
  <si>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</si>
  <si>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</si>
  <si>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</si>
  <si>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</si>
  <si>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</si>
  <si>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</si>
  <si>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</si>
  <si>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</si>
  <si>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</si>
  <si>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</si>
  <si>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</si>
  <si>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</si>
  <si>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</si>
  <si>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</si>
  <si>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</si>
  <si>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</si>
  <si>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</si>
  <si>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</si>
  <si>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</si>
  <si>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</si>
  <si>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</si>
  <si>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</si>
  <si>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</si>
  <si>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</si>
  <si>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</si>
  <si>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</si>
  <si>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</si>
  <si>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</si>
  <si>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</si>
  <si>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</si>
  <si>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</si>
  <si>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</si>
  <si>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</si>
  <si>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</si>
  <si>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</si>
  <si>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</si>
  <si>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</si>
  <si>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</si>
  <si>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</si>
  <si>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</si>
  <si>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</si>
  <si>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</si>
  <si>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</si>
  <si>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</si>
  <si>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</si>
  <si>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</si>
  <si>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</si>
  <si>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</si>
  <si>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</si>
  <si>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</si>
  <si>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</si>
  <si>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</si>
  <si>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</si>
  <si>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</si>
  <si>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</si>
  <si>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</si>
  <si>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</si>
  <si>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</si>
  <si>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</si>
  <si>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</si>
  <si>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</si>
  <si>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</si>
  <si>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</si>
  <si>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</si>
  <si>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</si>
  <si>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</si>
  <si>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</si>
  <si>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</si>
  <si>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</si>
  <si>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</si>
  <si>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</si>
  <si>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</si>
  <si>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</si>
  <si>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</si>
  <si>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</si>
  <si>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</si>
  <si>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</si>
  <si>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</si>
  <si>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</si>
  <si>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</si>
  <si>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</si>
  <si>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</si>
  <si>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</si>
  <si>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</si>
  <si>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</si>
  <si>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</si>
  <si>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</si>
  <si>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</si>
  <si>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</si>
  <si>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</si>
  <si>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</si>
  <si>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</si>
  <si>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</si>
  <si>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</si>
  <si>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</si>
  <si>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</si>
  <si>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</si>
  <si>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</si>
  <si>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</si>
  <si>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</si>
  <si>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</si>
  <si>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</si>
  <si>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</si>
  <si>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</si>
  <si>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</si>
  <si>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</si>
  <si>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</si>
  <si>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</si>
  <si>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</si>
  <si>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</si>
  <si>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</si>
  <si>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</si>
  <si>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</si>
  <si>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</si>
  <si>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</si>
  <si>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</si>
  <si>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</si>
  <si>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</si>
  <si>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</si>
  <si>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</si>
  <si>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</si>
  <si>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</si>
  <si>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</si>
  <si>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</si>
  <si>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</si>
  <si>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</si>
  <si>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</si>
  <si>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</si>
  <si>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</si>
  <si>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</si>
  <si>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</si>
  <si>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</si>
  <si>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</si>
  <si>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</si>
  <si>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</si>
  <si>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</si>
  <si>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</si>
  <si>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</si>
  <si>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</si>
  <si>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</si>
  <si>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</si>
  <si>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</si>
  <si>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</si>
  <si>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</si>
  <si>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</si>
  <si>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</si>
  <si>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</si>
  <si>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</si>
  <si>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</si>
  <si>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</si>
  <si>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</si>
  <si>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</si>
  <si>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</si>
  <si>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</si>
  <si>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</si>
  <si>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</si>
  <si>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</si>
  <si>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</si>
  <si>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</si>
  <si>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</si>
  <si>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</si>
  <si>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</si>
  <si>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</si>
  <si>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</si>
  <si>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</si>
  <si>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</si>
  <si>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</si>
  <si>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</si>
  <si>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</si>
  <si>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</si>
  <si>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</si>
  <si>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</si>
  <si>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</si>
  <si>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</si>
  <si>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</si>
  <si>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</si>
  <si>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</si>
  <si>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</si>
  <si>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</si>
  <si>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</si>
  <si>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</si>
  <si>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</si>
  <si>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</si>
  <si>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</si>
  <si>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</si>
  <si>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</si>
  <si>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</si>
  <si>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</si>
  <si>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</si>
  <si>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</si>
  <si>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</si>
  <si>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</si>
  <si>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</si>
  <si>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</si>
  <si>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</si>
  <si>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</si>
  <si>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</si>
  <si>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</si>
  <si>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</si>
  <si>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</si>
  <si>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</si>
  <si>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</si>
  <si>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</si>
  <si>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</si>
  <si>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</si>
  <si>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</si>
  <si>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</si>
  <si>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</si>
  <si>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</si>
  <si>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</si>
  <si>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</si>
  <si>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</si>
  <si>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</si>
  <si>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</si>
  <si>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</si>
  <si>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</si>
  <si>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</si>
  <si>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</si>
  <si>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</si>
  <si>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</si>
  <si>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</si>
  <si>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</si>
  <si>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</si>
  <si>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</si>
  <si>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</si>
  <si>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</si>
  <si>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</si>
  <si>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</si>
  <si>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</si>
  <si>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</si>
  <si>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</si>
  <si>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</si>
  <si>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</si>
  <si>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</si>
  <si>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</si>
  <si>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</si>
  <si>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</si>
  <si>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</si>
  <si>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</si>
  <si>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</si>
  <si>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</si>
  <si>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</si>
  <si>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</si>
  <si>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</si>
  <si>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</si>
  <si>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</si>
  <si>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</si>
  <si>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</si>
  <si>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</si>
  <si>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</si>
  <si>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</si>
  <si>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</si>
  <si>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</si>
  <si>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</si>
  <si>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</si>
  <si>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</si>
  <si>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</si>
  <si>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</si>
  <si>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</si>
  <si>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</si>
  <si>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</si>
  <si>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</si>
  <si>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</si>
  <si>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</si>
  <si>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</si>
  <si>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</si>
  <si>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</si>
  <si>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</si>
  <si>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</si>
  <si>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</si>
  <si>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</si>
  <si>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</si>
  <si>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</si>
  <si>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</si>
  <si>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</si>
  <si>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</si>
  <si>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</si>
  <si>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</si>
  <si>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</si>
  <si>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</si>
  <si>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</si>
  <si>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</si>
  <si>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</si>
  <si>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</si>
  <si>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</si>
  <si>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</si>
  <si>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</si>
  <si>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</si>
  <si>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</si>
  <si>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</si>
  <si>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</si>
  <si>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</si>
  <si>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</si>
  <si>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</si>
  <si>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</si>
  <si>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</si>
  <si>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</si>
  <si>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</si>
  <si>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</si>
  <si>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</si>
  <si>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</si>
  <si>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</si>
  <si>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</si>
  <si>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</si>
  <si>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</si>
  <si>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</si>
  <si>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</si>
  <si>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</si>
  <si>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</si>
  <si>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</si>
  <si>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</si>
  <si>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</si>
  <si>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</si>
  <si>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</si>
  <si>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</si>
  <si>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</si>
  <si>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</si>
  <si>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</si>
  <si>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</si>
  <si>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</si>
  <si>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</si>
  <si>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</si>
  <si>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</si>
  <si>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</si>
  <si>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</si>
  <si>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</si>
  <si>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</si>
  <si>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</si>
  <si>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</si>
  <si>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</si>
  <si>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</si>
  <si>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</si>
  <si>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</si>
  <si>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</si>
  <si>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</si>
  <si>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</si>
  <si>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</si>
  <si>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</si>
  <si>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</si>
  <si>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</si>
  <si>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</si>
  <si>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</si>
  <si>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</si>
  <si>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</si>
  <si>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</si>
  <si>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</si>
  <si>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</si>
  <si>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</si>
  <si>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</si>
  <si>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</si>
  <si>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</si>
  <si>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</si>
  <si>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</si>
  <si>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</si>
  <si>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</si>
  <si>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</si>
  <si>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</si>
  <si>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</si>
  <si>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</si>
  <si>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</si>
  <si>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</si>
  <si>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</si>
  <si>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</si>
  <si>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</si>
  <si>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</si>
  <si>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</si>
  <si>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</si>
  <si>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</si>
  <si>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</si>
  <si>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</si>
  <si>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</si>
  <si>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</si>
  <si>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</si>
  <si>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</si>
  <si>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</si>
  <si>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</si>
  <si>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</si>
  <si>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</si>
  <si>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</si>
  <si>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</si>
  <si>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</si>
  <si>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</si>
  <si>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</si>
  <si>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</si>
  <si>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</si>
  <si>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</si>
  <si>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</si>
  <si>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</si>
  <si>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</si>
  <si>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</si>
  <si>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</si>
  <si>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</si>
  <si>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</si>
  <si>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</si>
  <si>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</si>
  <si>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</si>
  <si>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</si>
  <si>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</si>
  <si>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</si>
  <si>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</si>
  <si>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</si>
  <si>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</si>
  <si>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</si>
  <si>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</si>
  <si>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</si>
  <si>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</si>
  <si>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</si>
  <si>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</si>
  <si>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</si>
  <si>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</si>
  <si>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</si>
  <si>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</si>
  <si>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</si>
  <si>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</si>
  <si>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</si>
  <si>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</si>
  <si>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</si>
  <si>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</si>
  <si>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</si>
  <si>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</si>
  <si>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</si>
  <si>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</si>
  <si>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</si>
  <si>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</si>
  <si>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</si>
  <si>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</si>
  <si>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</si>
  <si>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</si>
  <si>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</si>
  <si>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</si>
  <si>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</si>
  <si>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</si>
  <si>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</si>
  <si>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</si>
  <si>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</si>
  <si>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</si>
  <si>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</si>
  <si>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</si>
  <si>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</si>
  <si>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</si>
  <si>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</si>
  <si>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</si>
  <si>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</si>
  <si>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</si>
  <si>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</si>
  <si>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</si>
  <si>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</si>
  <si>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</si>
  <si>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</si>
  <si>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</si>
  <si>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</si>
  <si>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</si>
  <si>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</si>
  <si>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</si>
  <si>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</si>
  <si>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</si>
  <si>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</si>
  <si>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</si>
  <si>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</si>
  <si>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</si>
  <si>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</si>
  <si>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</si>
  <si>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</si>
  <si>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</si>
  <si>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</si>
  <si>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</si>
  <si>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</si>
  <si>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</si>
  <si>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</si>
  <si>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</si>
  <si>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</si>
  <si>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</si>
  <si>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</si>
  <si>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</si>
  <si>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</si>
  <si>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</si>
  <si>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</si>
  <si>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</si>
  <si>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</si>
  <si>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</si>
  <si>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</si>
  <si>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</si>
  <si>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</si>
  <si>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</si>
  <si>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</si>
  <si>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</si>
  <si>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</si>
  <si>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</si>
  <si>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</si>
  <si>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</si>
  <si>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</si>
  <si>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</si>
  <si>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</si>
  <si>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</si>
  <si>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</si>
  <si>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</si>
  <si>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</si>
  <si>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</si>
  <si>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</si>
  <si>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</si>
  <si>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</si>
  <si>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</si>
  <si>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</si>
  <si>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</si>
  <si>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</si>
  <si>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</si>
  <si>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</si>
  <si>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</si>
  <si>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</si>
  <si>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</si>
  <si>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</si>
  <si>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</si>
  <si>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</si>
  <si>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</si>
  <si>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</si>
  <si>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</si>
  <si>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</si>
  <si>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</si>
  <si>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</si>
  <si>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</si>
  <si>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</si>
  <si>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</si>
  <si>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</si>
  <si>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</si>
  <si>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</si>
  <si>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</si>
  <si>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</si>
  <si>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</si>
  <si>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</si>
  <si>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</si>
  <si>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</si>
  <si>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</si>
  <si>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</si>
  <si>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</si>
  <si>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</si>
  <si>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</si>
  <si>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</si>
  <si>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</si>
  <si>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</si>
  <si>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</si>
  <si>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</si>
  <si>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</si>
  <si>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</si>
  <si>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</si>
  <si>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</si>
  <si>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</si>
  <si>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</si>
  <si>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</si>
  <si>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</si>
  <si>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</si>
  <si>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</si>
  <si>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</si>
  <si>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</si>
  <si>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</si>
  <si>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</si>
  <si>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</si>
  <si>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</si>
  <si>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</si>
  <si>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</si>
  <si>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</si>
  <si>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</si>
  <si>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</si>
  <si>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</si>
  <si>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</si>
  <si>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</si>
  <si>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</si>
  <si>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</si>
  <si>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</si>
  <si>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</si>
  <si>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</si>
  <si>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</si>
  <si>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</si>
  <si>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</si>
  <si>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</si>
  <si>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</si>
  <si>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</si>
  <si>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</si>
  <si>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</si>
  <si>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</si>
  <si>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</si>
  <si>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</si>
  <si>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</si>
  <si>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</si>
  <si>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</si>
  <si>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</si>
  <si>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</si>
  <si>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</si>
  <si>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</si>
  <si>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</si>
  <si>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</si>
  <si>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</si>
  <si>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</si>
  <si>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</si>
  <si>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</si>
  <si>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</si>
  <si>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</si>
  <si>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</si>
  <si>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</si>
  <si>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</si>
  <si>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</si>
  <si>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</si>
  <si>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</si>
  <si>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</si>
  <si>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</si>
  <si>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</si>
  <si>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</si>
  <si>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</si>
  <si>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</si>
  <si>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</si>
  <si>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</si>
  <si>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</si>
  <si>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</si>
  <si>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</si>
  <si>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</si>
  <si>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</si>
  <si>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</si>
  <si>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</si>
  <si>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</si>
  <si>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</si>
  <si>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</si>
  <si>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</si>
  <si>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</si>
  <si>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</si>
  <si>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</si>
  <si>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</si>
  <si>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</si>
  <si>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</si>
  <si>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</si>
  <si>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</si>
  <si>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</si>
  <si>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</si>
  <si>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</si>
  <si>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</si>
  <si>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</si>
  <si>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</si>
  <si>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</si>
  <si>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</si>
  <si>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</si>
  <si>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</si>
  <si>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</si>
  <si>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</si>
  <si>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</si>
  <si>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</si>
  <si>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</si>
  <si>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</si>
  <si>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</si>
  <si>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</si>
  <si>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</si>
  <si>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</si>
  <si>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</si>
  <si>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</si>
  <si>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</si>
  <si>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</si>
  <si>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</si>
  <si>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</si>
  <si>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</si>
  <si>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</si>
  <si>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</si>
  <si>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</si>
  <si>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</si>
  <si>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</si>
  <si>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</si>
  <si>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</si>
  <si>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</si>
  <si>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</si>
  <si>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</si>
  <si>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</si>
  <si>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</si>
  <si>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</si>
  <si>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</si>
  <si>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</si>
  <si>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</si>
  <si>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</si>
  <si>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</si>
  <si>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</si>
  <si>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</si>
  <si>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</si>
  <si>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</si>
  <si>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</si>
  <si>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</si>
  <si>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</si>
  <si>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</si>
  <si>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</si>
  <si>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</si>
  <si>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</si>
  <si>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</si>
  <si>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</si>
  <si>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</si>
  <si>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</si>
  <si>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</si>
  <si>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</si>
  <si>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</si>
  <si>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</si>
  <si>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</si>
  <si>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</si>
  <si>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</si>
  <si>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</si>
  <si>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</si>
  <si>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</si>
  <si>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</si>
  <si>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</si>
  <si>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</si>
  <si>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</si>
  <si>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</si>
  <si>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</si>
  <si>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</si>
  <si>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</si>
  <si>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</si>
  <si>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</si>
  <si>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</si>
  <si>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</si>
  <si>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</si>
  <si>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</si>
  <si>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</si>
  <si>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</si>
  <si>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</si>
  <si>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</si>
  <si>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</si>
  <si>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</si>
  <si>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</si>
  <si>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</si>
  <si>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</si>
  <si>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</si>
  <si>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</si>
  <si>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</si>
  <si>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</si>
  <si>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</si>
  <si>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</si>
  <si>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</si>
  <si>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</si>
  <si>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</si>
  <si>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</si>
  <si>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</si>
  <si>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</si>
  <si>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</si>
  <si>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</si>
  <si>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</si>
  <si>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</si>
  <si>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</si>
  <si>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</si>
  <si>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</si>
  <si>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</si>
  <si>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</si>
  <si>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</si>
  <si>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</si>
  <si>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</si>
  <si>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</si>
  <si>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</si>
  <si>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</si>
  <si>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</si>
  <si>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</si>
  <si>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</si>
  <si>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</si>
  <si>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</si>
  <si>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</si>
  <si>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</si>
  <si>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</si>
  <si>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</si>
  <si>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</si>
  <si>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</si>
  <si>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</si>
  <si>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</si>
  <si>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</si>
  <si>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</si>
  <si>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</si>
  <si>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</si>
  <si>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</si>
  <si>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</si>
  <si>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</si>
  <si>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</si>
  <si>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</si>
  <si>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</si>
  <si>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</si>
  <si>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</si>
  <si>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</si>
  <si>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</si>
  <si>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</si>
  <si>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</si>
  <si>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</si>
  <si>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</si>
  <si>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</si>
  <si>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</si>
  <si>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</si>
  <si>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</si>
  <si>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</si>
  <si>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</si>
  <si>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</si>
  <si>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</si>
  <si>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</si>
  <si>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</si>
  <si>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</si>
  <si>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</si>
  <si>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</si>
  <si>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</si>
  <si>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</si>
  <si>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</si>
  <si>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</si>
  <si>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</si>
  <si>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</si>
  <si>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</si>
  <si>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</si>
  <si>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</si>
  <si>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</si>
  <si>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</si>
  <si>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</si>
  <si>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</si>
  <si>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</si>
  <si>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</si>
  <si>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</si>
  <si>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</si>
  <si>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</si>
  <si>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</si>
  <si>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</si>
  <si>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</si>
  <si>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</si>
  <si>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</si>
  <si>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</si>
  <si>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</si>
  <si>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</si>
  <si>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</si>
  <si>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</si>
  <si>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</si>
  <si>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</si>
  <si>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</si>
  <si>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</si>
  <si>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</si>
  <si>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</si>
  <si>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</si>
  <si>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</si>
  <si>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</si>
  <si>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</si>
  <si>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</si>
  <si>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</si>
  <si>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</si>
  <si>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</si>
  <si>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</si>
  <si>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</si>
  <si>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</si>
  <si>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</si>
  <si>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</si>
  <si>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</si>
  <si>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</si>
  <si>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</si>
  <si>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</si>
  <si>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</si>
  <si>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</si>
  <si>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</si>
  <si>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</si>
  <si>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</si>
  <si>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</si>
  <si>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</si>
  <si>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</si>
  <si>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</si>
  <si>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</si>
  <si>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</si>
  <si>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</si>
  <si>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</si>
  <si>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</si>
  <si>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</si>
  <si>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</si>
  <si>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</si>
  <si>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</si>
  <si>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</si>
  <si>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</si>
  <si>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</si>
  <si>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</si>
  <si>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</si>
  <si>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</si>
  <si>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</si>
  <si>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</si>
  <si>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</si>
  <si>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</si>
  <si>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</si>
  <si>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</si>
  <si>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</si>
  <si>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</si>
  <si>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</si>
  <si>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</si>
  <si>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</si>
  <si>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</si>
  <si>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</si>
  <si>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</si>
  <si>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</si>
  <si>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</si>
  <si>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</si>
  <si>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</si>
  <si>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</si>
  <si>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</si>
  <si>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</si>
  <si>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</si>
  <si>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</si>
  <si>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</si>
  <si>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</si>
  <si>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</si>
  <si>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</si>
  <si>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</si>
  <si>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</si>
  <si>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</si>
  <si>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</si>
  <si>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</si>
  <si>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</si>
  <si>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</si>
  <si>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</si>
  <si>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</si>
  <si>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</si>
  <si>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</si>
  <si>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</si>
  <si>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</si>
  <si>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</si>
  <si>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</si>
  <si>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</si>
  <si>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</si>
  <si>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</si>
  <si>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</si>
  <si>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</si>
  <si>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</si>
  <si>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</si>
  <si>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</si>
  <si>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</si>
  <si>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</si>
  <si>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</si>
  <si>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</si>
  <si>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</si>
  <si>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</si>
  <si>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</si>
  <si>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</si>
  <si>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</si>
  <si>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</si>
  <si>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</si>
  <si>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</si>
  <si>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</si>
  <si>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</si>
  <si>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</si>
  <si>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</si>
  <si>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</si>
  <si>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</si>
  <si>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</si>
  <si>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</si>
  <si>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</si>
  <si>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</si>
  <si>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</si>
  <si>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</si>
  <si>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</si>
  <si>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</si>
  <si>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</si>
  <si>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</si>
  <si>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</si>
  <si>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</si>
  <si>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</si>
  <si>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</si>
  <si>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</si>
  <si>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</si>
  <si>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</si>
  <si>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</si>
  <si>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</si>
  <si>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</si>
  <si>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</si>
  <si>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</si>
  <si>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</si>
  <si>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</si>
  <si>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</si>
  <si>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</si>
  <si>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</si>
  <si>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</si>
  <si>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</si>
  <si>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</si>
  <si>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</si>
  <si>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</si>
  <si>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</si>
  <si>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</si>
  <si>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</si>
  <si>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</si>
  <si>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</si>
  <si>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</si>
  <si>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</si>
  <si>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</si>
  <si>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</si>
  <si>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</si>
  <si>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</si>
  <si>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</si>
  <si>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</si>
  <si>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</si>
  <si>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</si>
  <si>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</si>
  <si>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</si>
  <si>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</si>
  <si>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</si>
  <si>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</si>
  <si>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</si>
  <si>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</si>
  <si>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</si>
  <si>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</si>
  <si>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</si>
  <si>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</si>
  <si>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</si>
  <si>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</si>
  <si>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</si>
  <si>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</si>
  <si>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</si>
  <si>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</si>
  <si>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</si>
  <si>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</si>
  <si>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</si>
  <si>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</si>
  <si>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</si>
  <si>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</si>
  <si>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</si>
  <si>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</si>
  <si>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</si>
  <si>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</si>
  <si>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</si>
  <si>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</si>
  <si>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</si>
  <si>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</si>
  <si>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</si>
  <si>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</si>
  <si>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</si>
  <si>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</si>
  <si>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</si>
  <si>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</si>
  <si>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</si>
  <si>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</si>
  <si>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</si>
  <si>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</si>
  <si>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</si>
  <si>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</si>
  <si>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</si>
  <si>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</si>
  <si>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</si>
  <si>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</si>
  <si>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</si>
  <si>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</si>
  <si>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</si>
  <si>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</si>
  <si>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</si>
  <si>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</si>
  <si>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</si>
  <si>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</si>
  <si>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</si>
  <si>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</si>
  <si>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</si>
  <si>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</si>
  <si>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</si>
  <si>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</si>
  <si>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</si>
  <si>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</si>
  <si>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</si>
  <si>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</si>
  <si>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</si>
  <si>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</si>
  <si>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</si>
  <si>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</si>
  <si>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</si>
  <si>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</si>
  <si>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</si>
  <si>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</si>
  <si>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</si>
  <si>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</si>
  <si>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</si>
  <si>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</si>
  <si>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</si>
  <si>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</si>
  <si>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</si>
  <si>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</si>
  <si>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</si>
  <si>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</si>
  <si>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</si>
  <si>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</si>
  <si>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</si>
  <si>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</si>
  <si>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</si>
  <si>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</si>
  <si>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</si>
  <si>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</si>
  <si>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</si>
  <si>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</si>
  <si>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</si>
  <si>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</si>
  <si>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</si>
  <si>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</si>
  <si>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</si>
  <si>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</si>
  <si>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</si>
  <si>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</si>
  <si>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</si>
  <si>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</si>
  <si>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</si>
  <si>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</si>
  <si>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</si>
  <si>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</si>
  <si>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</si>
  <si>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</si>
  <si>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</si>
  <si>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</si>
  <si>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</si>
  <si>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</si>
  <si>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</si>
  <si>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</si>
  <si>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</si>
  <si>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</si>
  <si>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</si>
  <si>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</si>
  <si>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</si>
  <si>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</si>
  <si>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</si>
  <si>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</si>
  <si>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</si>
  <si>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</si>
  <si>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</si>
  <si>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</si>
  <si>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</si>
  <si>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</si>
  <si>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</si>
  <si>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</si>
  <si>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</si>
  <si>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</si>
  <si>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</si>
  <si>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</si>
  <si>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</si>
  <si>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</si>
  <si>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</si>
  <si>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</si>
  <si>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</si>
  <si>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</si>
  <si>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</si>
  <si>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</si>
  <si>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</si>
  <si>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</si>
  <si>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</si>
  <si>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</si>
  <si>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</si>
  <si>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</si>
  <si>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</si>
  <si>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</si>
  <si>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</si>
  <si>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</si>
  <si>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</si>
  <si>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</si>
  <si>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</si>
  <si>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</si>
  <si>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</si>
  <si>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</si>
  <si>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</si>
  <si>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</si>
  <si>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</si>
  <si>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</si>
  <si>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</si>
  <si>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</si>
  <si>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</si>
  <si>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</si>
  <si>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</si>
  <si>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</si>
  <si>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</si>
  <si>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</si>
  <si>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</si>
  <si>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</si>
  <si>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</si>
  <si>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</si>
  <si>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</si>
  <si>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</si>
  <si>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</si>
  <si>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</si>
  <si>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</si>
  <si>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</si>
  <si>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</si>
  <si>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</si>
  <si>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</si>
  <si>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</si>
  <si>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</si>
  <si>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</si>
  <si>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</si>
  <si>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</si>
  <si>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</si>
  <si>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</si>
  <si>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</si>
  <si>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</si>
  <si>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</si>
  <si>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</si>
  <si>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</si>
  <si>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</si>
  <si>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</si>
  <si>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</si>
  <si>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</si>
  <si>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</si>
  <si>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</si>
  <si>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</si>
  <si>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</si>
  <si>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</si>
  <si>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</si>
  <si>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</si>
  <si>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</si>
  <si>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</si>
  <si>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</si>
  <si>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</si>
  <si>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</si>
  <si>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</si>
  <si>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</si>
  <si>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</si>
  <si>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</si>
  <si>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</si>
  <si>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</si>
  <si>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</si>
  <si>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</si>
  <si>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</si>
  <si>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</si>
  <si>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</si>
  <si>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</si>
  <si>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</si>
  <si>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</si>
  <si>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</si>
  <si>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</si>
  <si>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</si>
  <si>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</si>
  <si>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</si>
  <si>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</si>
  <si>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</si>
  <si>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</si>
  <si>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</si>
  <si>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</si>
  <si>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</si>
  <si>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</si>
  <si>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</si>
  <si>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</si>
  <si>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</si>
  <si>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</si>
  <si>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</si>
  <si>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</si>
  <si>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</si>
  <si>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</si>
  <si>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</si>
  <si>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</si>
  <si>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</si>
  <si>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</si>
  <si>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</si>
  <si>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</si>
  <si>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</si>
  <si>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</si>
  <si>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</si>
  <si>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</si>
  <si>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</si>
  <si>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</si>
  <si>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</si>
  <si>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</si>
  <si>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</si>
  <si>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</si>
  <si>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</si>
  <si>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</si>
  <si>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</si>
  <si>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</si>
  <si>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</si>
  <si>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</si>
  <si>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</si>
  <si>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</si>
  <si>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</si>
  <si>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</si>
  <si>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</si>
  <si>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</si>
  <si>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</si>
  <si>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</si>
  <si>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</si>
  <si>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</si>
  <si>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</si>
  <si>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</si>
  <si>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</si>
  <si>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</si>
  <si>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</si>
  <si>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</si>
  <si>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</si>
  <si>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</si>
  <si>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</si>
  <si>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</si>
  <si>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</si>
  <si>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</si>
  <si>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</si>
  <si>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</si>
  <si>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</si>
  <si>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</si>
  <si>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</si>
  <si>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</si>
  <si>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</si>
  <si>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</si>
  <si>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</si>
  <si>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</si>
  <si>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</si>
  <si>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</si>
  <si>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</si>
  <si>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</si>
  <si>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</si>
  <si>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</si>
  <si>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</si>
  <si>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</si>
  <si>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</si>
  <si>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</si>
  <si>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</si>
  <si>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</si>
  <si>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</si>
  <si>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</si>
  <si>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</si>
  <si>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</si>
  <si>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</si>
  <si>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</si>
  <si>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</si>
  <si>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</si>
  <si>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</si>
  <si>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</si>
  <si>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</si>
  <si>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</si>
  <si>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</si>
  <si>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</si>
  <si>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</si>
  <si>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</si>
  <si>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</si>
  <si>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</si>
  <si>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</si>
  <si>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</si>
  <si>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</si>
  <si>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</si>
  <si>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</si>
  <si>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</si>
  <si>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</si>
  <si>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</si>
  <si>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</si>
  <si>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</si>
  <si>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</si>
  <si>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</si>
  <si>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</si>
  <si>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</si>
  <si>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</si>
  <si>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</si>
  <si>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</si>
  <si>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</si>
  <si>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</si>
  <si>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</si>
  <si>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</si>
  <si>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</si>
  <si>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</si>
  <si>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</si>
  <si>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</si>
  <si>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</si>
  <si>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</si>
  <si>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</si>
  <si>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</si>
  <si>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</si>
  <si>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</si>
  <si>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</si>
  <si>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</si>
  <si>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</si>
  <si>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</si>
  <si>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</si>
  <si>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</si>
  <si>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</si>
  <si>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</si>
  <si>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</si>
  <si>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</si>
  <si>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</si>
  <si>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</si>
  <si>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</si>
  <si>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</si>
  <si>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</si>
  <si>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</si>
  <si>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</si>
  <si>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</si>
  <si>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</si>
  <si>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</si>
  <si>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</si>
  <si>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</si>
  <si>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</si>
  <si>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</si>
  <si>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</si>
  <si>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</si>
  <si>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</si>
  <si>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</si>
  <si>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</si>
  <si>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</si>
  <si>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</si>
  <si>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</si>
  <si>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</si>
  <si>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</si>
  <si>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</si>
  <si>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</si>
  <si>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</si>
  <si>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</si>
  <si>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</si>
  <si>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</si>
  <si>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</si>
  <si>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</si>
  <si>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</si>
  <si>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</si>
  <si>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</si>
  <si>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</si>
  <si>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</si>
  <si>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</si>
  <si>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</si>
  <si>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</si>
  <si>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</si>
  <si>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</si>
  <si>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</si>
  <si>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</si>
  <si>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</si>
  <si>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</si>
  <si>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</si>
  <si>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</si>
  <si>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</si>
  <si>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</si>
  <si>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</si>
  <si>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</si>
  <si>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</si>
  <si>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</si>
  <si>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</si>
  <si>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</si>
  <si>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</si>
  <si>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</si>
  <si>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</si>
  <si>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</si>
  <si>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</si>
  <si>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</si>
  <si>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</si>
  <si>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</si>
  <si>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</si>
  <si>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</si>
  <si>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</si>
  <si>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</si>
  <si>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</si>
  <si>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</si>
  <si>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</si>
  <si>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</si>
  <si>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</si>
  <si>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</si>
  <si>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</si>
  <si>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</si>
  <si>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</si>
  <si>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</si>
  <si>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</si>
  <si>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</si>
  <si>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</si>
  <si>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</si>
  <si>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</si>
  <si>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</si>
  <si>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</si>
  <si>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</si>
  <si>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</si>
  <si>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</si>
  <si>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</si>
  <si>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</si>
  <si>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</si>
  <si>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</si>
  <si>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</si>
  <si>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</si>
  <si>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</si>
  <si>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</si>
  <si>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</si>
  <si>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</si>
  <si>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</si>
  <si>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</si>
  <si>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</si>
  <si>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</si>
  <si>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</si>
  <si>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</si>
  <si>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</si>
  <si>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</si>
  <si>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</si>
  <si>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</si>
  <si>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</si>
  <si>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</si>
  <si>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</si>
  <si>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</si>
  <si>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</si>
  <si>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</si>
  <si>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</si>
  <si>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</si>
  <si>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</si>
  <si>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</si>
  <si>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</si>
  <si>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</si>
  <si>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</si>
  <si>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</si>
  <si>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</si>
  <si>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</si>
  <si>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</si>
  <si>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</si>
  <si>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</si>
  <si>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</si>
  <si>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</si>
  <si>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</si>
  <si>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</si>
  <si>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</si>
  <si>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</si>
  <si>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</si>
  <si>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</si>
  <si>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</si>
  <si>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</si>
  <si>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</si>
  <si>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</si>
  <si>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</si>
  <si>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</si>
  <si>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</si>
  <si>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</si>
  <si>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</si>
  <si>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</si>
  <si>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</si>
  <si>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</si>
  <si>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</si>
  <si>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</si>
  <si>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</si>
  <si>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</si>
  <si>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</si>
  <si>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</si>
  <si>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</si>
  <si>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</si>
  <si>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</si>
  <si>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</si>
  <si>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</si>
  <si>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</si>
  <si>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</si>
  <si>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</si>
  <si>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</si>
  <si>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</si>
  <si>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</si>
  <si>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</si>
  <si>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</si>
  <si>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</si>
  <si>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</si>
  <si>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</si>
  <si>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</si>
  <si>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</si>
  <si>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</si>
  <si>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</si>
  <si>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</si>
  <si>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</si>
  <si>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</si>
  <si>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</si>
  <si>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</si>
  <si>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</si>
  <si>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</si>
  <si>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</si>
  <si>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</si>
  <si>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</si>
  <si>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</si>
  <si>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</si>
  <si>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</si>
  <si>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</si>
  <si>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</si>
  <si>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</si>
  <si>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</si>
  <si>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</si>
  <si>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</si>
  <si>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</si>
  <si>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</si>
  <si>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</si>
  <si>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</si>
  <si>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</si>
  <si>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</si>
  <si>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</si>
  <si>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</si>
  <si>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</si>
  <si>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</si>
  <si>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</si>
  <si>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</si>
  <si>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</si>
  <si>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</si>
  <si>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</si>
  <si>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</si>
  <si>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</si>
  <si>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</si>
  <si>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</si>
  <si>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</si>
  <si>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</si>
  <si>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</si>
  <si>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</si>
  <si>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</si>
  <si>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</si>
  <si>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</si>
  <si>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</si>
  <si>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</si>
  <si>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</si>
  <si>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</si>
  <si>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</si>
  <si>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</si>
  <si>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</si>
  <si>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</si>
  <si>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</si>
  <si>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</si>
  <si>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</si>
  <si>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</si>
  <si>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</si>
  <si>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</si>
  <si>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</si>
  <si>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</si>
  <si>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</si>
  <si>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</si>
  <si>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</si>
  <si>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</si>
  <si>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</si>
  <si>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</si>
  <si>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</si>
  <si>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</si>
  <si>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</si>
  <si>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</si>
  <si>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</si>
  <si>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</si>
  <si>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</si>
  <si>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</si>
  <si>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</si>
  <si>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</si>
  <si>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</si>
  <si>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</si>
  <si>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</si>
  <si>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</si>
  <si>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</si>
  <si>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</si>
  <si>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</si>
  <si>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</si>
  <si>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</si>
  <si>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</si>
  <si>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</si>
  <si>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</si>
  <si>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</si>
  <si>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</si>
  <si>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</si>
  <si>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</si>
  <si>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</si>
  <si>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</si>
  <si>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</si>
  <si>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</si>
  <si>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</si>
  <si>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</si>
  <si>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</si>
  <si>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</si>
  <si>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</si>
  <si>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</si>
  <si>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</si>
  <si>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</si>
  <si>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</si>
  <si>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</si>
  <si>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</si>
  <si>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</si>
  <si>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</si>
  <si>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</si>
  <si>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</si>
  <si>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</si>
  <si>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</si>
  <si>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</si>
  <si>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</si>
  <si>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</si>
  <si>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</si>
  <si>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</si>
  <si>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</si>
  <si>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</si>
  <si>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</si>
  <si>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</si>
  <si>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</si>
  <si>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</si>
  <si>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</si>
  <si>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</si>
  <si>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</si>
  <si>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</si>
  <si>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</si>
  <si>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</si>
  <si>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</si>
  <si>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</si>
  <si>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</si>
  <si>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</si>
  <si>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</si>
  <si>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</si>
  <si>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</si>
  <si>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</si>
  <si>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</si>
  <si>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</si>
  <si>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</si>
  <si>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</si>
  <si>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</si>
  <si>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</si>
  <si>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</si>
  <si>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</si>
  <si>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</si>
  <si>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</si>
  <si>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</si>
  <si>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</si>
  <si>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</si>
  <si>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</si>
  <si>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</si>
  <si>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</si>
  <si>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</si>
  <si>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</si>
  <si>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</si>
  <si>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</si>
  <si>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</si>
  <si>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</si>
  <si>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</si>
  <si>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</si>
  <si>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</si>
  <si>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</si>
  <si>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</si>
  <si>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</si>
  <si>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</si>
  <si>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</si>
  <si>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</si>
  <si>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</si>
  <si>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</si>
  <si>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</si>
  <si>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</si>
  <si>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</si>
  <si>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</si>
  <si>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</si>
  <si>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</si>
  <si>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</si>
  <si>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</si>
  <si>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</si>
  <si>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</si>
  <si>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</si>
  <si>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</si>
  <si>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</si>
  <si>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</si>
  <si>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</si>
  <si>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</si>
  <si>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</si>
  <si>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</si>
  <si>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</si>
  <si>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</si>
  <si>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</si>
  <si>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</si>
  <si>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</si>
  <si>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</si>
  <si>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</si>
  <si>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</si>
  <si>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</si>
  <si>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</si>
  <si>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</si>
  <si>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</si>
  <si>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</si>
  <si>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</si>
  <si>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</si>
  <si>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</si>
  <si>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</si>
  <si>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</si>
  <si>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</si>
  <si>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</si>
  <si>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</si>
  <si>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</si>
  <si>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</si>
  <si>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</si>
  <si>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</si>
  <si>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</si>
  <si>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</si>
  <si>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</si>
  <si>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</si>
  <si>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</si>
  <si>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</si>
  <si>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</si>
  <si>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</si>
  <si>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</si>
  <si>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</si>
  <si>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</si>
  <si>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</si>
  <si>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</si>
  <si>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</si>
  <si>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</si>
  <si>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</si>
  <si>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</si>
  <si>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</si>
  <si>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</si>
  <si>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</si>
  <si>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</si>
  <si>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</si>
  <si>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</si>
  <si>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</si>
  <si>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</si>
  <si>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</si>
  <si>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</si>
  <si>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</si>
  <si>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</si>
  <si>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</si>
  <si>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</si>
  <si>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</si>
  <si>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</si>
  <si>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</si>
  <si>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</si>
  <si>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</si>
  <si>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</si>
  <si>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</si>
  <si>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</si>
  <si>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</si>
  <si>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</si>
  <si>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</si>
  <si>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</si>
  <si>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</si>
  <si>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</si>
  <si>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</si>
  <si>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</si>
  <si>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</si>
  <si>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</si>
  <si>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</si>
  <si>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</si>
  <si>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</si>
  <si>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</si>
  <si>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</si>
  <si>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</si>
  <si>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</si>
  <si>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</si>
  <si>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</si>
  <si>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</si>
  <si>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</si>
  <si>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</si>
  <si>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</si>
  <si>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</si>
  <si>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</si>
  <si>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</si>
  <si>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</si>
  <si>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</si>
  <si>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</si>
  <si>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</si>
  <si>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</si>
  <si>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</si>
  <si>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</si>
  <si>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</si>
  <si>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</si>
  <si>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</si>
  <si>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</si>
  <si>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</si>
  <si>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</si>
  <si>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</si>
  <si>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</si>
  <si>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</si>
  <si>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</si>
  <si>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</si>
  <si>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</si>
  <si>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</si>
  <si>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</si>
  <si>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</si>
  <si>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</si>
  <si>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</si>
  <si>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</si>
  <si>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</si>
  <si>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</si>
  <si>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</si>
  <si>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</si>
  <si>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</si>
  <si>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</si>
  <si>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</si>
  <si>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</si>
  <si>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</si>
  <si>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</si>
  <si>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</si>
  <si>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</si>
  <si>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</si>
  <si>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</si>
  <si>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</si>
  <si>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</si>
  <si>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</si>
  <si>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</si>
  <si>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</si>
  <si>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</si>
  <si>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</si>
  <si>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</si>
  <si>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</si>
  <si>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</si>
  <si>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</si>
  <si>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</si>
  <si>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</si>
  <si>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</si>
  <si>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</si>
  <si>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</si>
  <si>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</si>
  <si>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</si>
  <si>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</si>
  <si>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</si>
  <si>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</si>
  <si>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</si>
  <si>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</si>
  <si>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</si>
  <si>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</si>
  <si>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</si>
  <si>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</si>
  <si>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</si>
  <si>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</si>
  <si>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</si>
  <si>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</si>
  <si>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</si>
  <si>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</si>
  <si>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</si>
  <si>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</si>
  <si>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</si>
  <si>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</si>
  <si>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</si>
  <si>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</si>
  <si>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</si>
  <si>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</si>
  <si>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</si>
  <si>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</si>
  <si>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</si>
  <si>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</si>
  <si>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</si>
  <si>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</si>
  <si>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</si>
  <si>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</si>
  <si>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</si>
  <si>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</si>
  <si>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</si>
  <si>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</si>
  <si>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</si>
  <si>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</si>
  <si>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</si>
  <si>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</si>
  <si>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</si>
  <si>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</si>
  <si>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</si>
  <si>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</si>
  <si>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</si>
  <si>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</si>
  <si>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</si>
  <si>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</si>
  <si>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</si>
  <si>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</si>
  <si>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</si>
  <si>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</si>
  <si>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</si>
  <si>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</si>
  <si>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</si>
  <si>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</si>
  <si>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</si>
  <si>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</si>
  <si>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</si>
  <si>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</si>
  <si>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</si>
  <si>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</si>
  <si>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</si>
  <si>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</si>
  <si>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</si>
  <si>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</si>
  <si>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</si>
  <si>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</si>
  <si>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</si>
  <si>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</si>
  <si>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</si>
  <si>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</si>
  <si>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</si>
  <si>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</si>
  <si>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</si>
  <si>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</si>
  <si>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</si>
  <si>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</si>
  <si>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</si>
  <si>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</si>
  <si>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</si>
  <si>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</si>
  <si>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</si>
  <si>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</si>
  <si>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</si>
  <si>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</si>
  <si>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</si>
  <si>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</si>
  <si>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</si>
  <si>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</si>
  <si>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</si>
  <si>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</si>
  <si>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</si>
  <si>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</si>
  <si>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</si>
  <si>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</si>
  <si>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</si>
  <si>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</si>
  <si>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</si>
  <si>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</si>
  <si>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</si>
  <si>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</si>
  <si>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</si>
  <si>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</si>
  <si>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</si>
  <si>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</si>
  <si>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</si>
  <si>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</si>
  <si>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</si>
  <si>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</si>
  <si>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</si>
  <si>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</si>
  <si>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</si>
  <si>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</si>
  <si>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</si>
  <si>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</si>
  <si>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</si>
  <si>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</si>
  <si>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</si>
  <si>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</si>
  <si>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</si>
  <si>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</si>
  <si>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</si>
  <si>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</si>
  <si>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</si>
  <si>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</si>
  <si>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</si>
  <si>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</si>
  <si>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</si>
  <si>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</si>
  <si>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</si>
  <si>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</si>
  <si>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</si>
  <si>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</si>
  <si>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</si>
  <si>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</si>
  <si>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</si>
  <si>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</si>
  <si>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</si>
  <si>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</si>
  <si>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</si>
  <si>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</si>
  <si>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</si>
  <si>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</si>
  <si>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</si>
  <si>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</si>
  <si>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</si>
  <si>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</si>
  <si>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</si>
  <si>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</si>
  <si>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</si>
  <si>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</si>
  <si>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</si>
  <si>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</si>
  <si>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</si>
  <si>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</si>
  <si>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</si>
  <si>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</si>
  <si>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</si>
  <si>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</si>
  <si>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</si>
  <si>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</si>
  <si>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</si>
  <si>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</si>
  <si>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</si>
  <si>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</si>
  <si>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</si>
  <si>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</si>
  <si>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</si>
  <si>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</si>
  <si>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</si>
  <si>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</si>
  <si>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</si>
  <si>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</si>
  <si>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</si>
  <si>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</si>
  <si>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</si>
  <si>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</si>
  <si>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</si>
  <si>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</si>
  <si>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</si>
  <si>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</si>
  <si>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</si>
  <si>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</si>
  <si>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</si>
  <si>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</si>
  <si>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</si>
  <si>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</si>
  <si>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</si>
  <si>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</si>
  <si>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</si>
  <si>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</si>
  <si>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</si>
  <si>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</si>
  <si>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</si>
  <si>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</si>
  <si>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</si>
  <si>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</si>
  <si>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</si>
  <si>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</si>
  <si>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</si>
  <si>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</si>
  <si>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</si>
  <si>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</si>
  <si>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</si>
  <si>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</si>
  <si>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</si>
  <si>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</si>
  <si>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</si>
  <si>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</si>
  <si>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</si>
  <si>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</si>
  <si>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</si>
  <si>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</si>
  <si>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</si>
  <si>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</si>
  <si>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</si>
  <si>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</si>
  <si>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</si>
  <si>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</si>
  <si>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</si>
  <si>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</si>
  <si>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</si>
  <si>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</si>
  <si>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</si>
  <si>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</si>
  <si>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</si>
  <si>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</si>
  <si>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</si>
  <si>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</si>
  <si>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</si>
  <si>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</si>
  <si>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</si>
  <si>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</si>
  <si>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</si>
  <si>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</si>
  <si>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</si>
  <si>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</si>
  <si>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</si>
  <si>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</si>
  <si>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</si>
  <si>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</si>
  <si>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</si>
  <si>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</si>
  <si>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</si>
  <si>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</si>
  <si>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</si>
  <si>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</si>
  <si>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</si>
  <si>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</si>
  <si>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</si>
  <si>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</si>
  <si>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</si>
  <si>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</si>
  <si>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</si>
  <si>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</si>
  <si>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</si>
  <si>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</si>
  <si>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</si>
  <si>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</si>
  <si>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</si>
  <si>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</si>
  <si>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</si>
  <si>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</si>
  <si>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</si>
  <si>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</si>
  <si>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</si>
  <si>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</si>
  <si>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</si>
  <si>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</si>
  <si>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</si>
  <si>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</si>
  <si>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</si>
  <si>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</si>
  <si>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</si>
  <si>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</si>
  <si>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</si>
  <si>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</si>
  <si>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</si>
  <si>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</si>
  <si>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</si>
  <si>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</si>
  <si>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</si>
  <si>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</si>
  <si>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</si>
  <si>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</si>
  <si>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</si>
  <si>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</si>
  <si>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</si>
  <si>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</si>
  <si>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</si>
  <si>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</si>
  <si>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</si>
  <si>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</si>
  <si>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</si>
  <si>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</si>
  <si>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</si>
  <si>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</si>
  <si>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</si>
  <si>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</si>
  <si>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</si>
  <si>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</si>
  <si>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</si>
  <si>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</si>
  <si>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</si>
  <si>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</si>
  <si>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</si>
  <si>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</si>
  <si>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</si>
  <si>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</si>
  <si>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</si>
  <si>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</si>
  <si>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</si>
  <si>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</si>
  <si>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</si>
  <si>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</si>
  <si>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</si>
  <si>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</si>
  <si>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</si>
  <si>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</si>
  <si>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</si>
  <si>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</si>
  <si>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</si>
  <si>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</si>
  <si>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</si>
  <si>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</si>
  <si>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</si>
  <si>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</si>
  <si>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</si>
  <si>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</si>
  <si>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</si>
  <si>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</si>
  <si>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</si>
  <si>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</si>
  <si>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</si>
  <si>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</si>
  <si>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</si>
  <si>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</si>
  <si>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</si>
  <si>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</si>
  <si>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</si>
  <si>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</si>
  <si>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</si>
  <si>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</si>
  <si>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</si>
  <si>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</si>
  <si>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</si>
  <si>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</si>
  <si>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</si>
  <si>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</si>
  <si>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</si>
  <si>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</si>
  <si>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</si>
  <si>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</si>
  <si>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</si>
  <si>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</si>
  <si>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</si>
  <si>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</si>
  <si>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</si>
  <si>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</si>
  <si>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</si>
  <si>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</si>
  <si>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</si>
  <si>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</si>
  <si>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</si>
  <si>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</si>
  <si>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</si>
  <si>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</si>
  <si>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</si>
  <si>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</si>
  <si>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</si>
  <si>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</si>
  <si>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</si>
  <si>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</si>
  <si>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</si>
  <si>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</si>
  <si>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</si>
  <si>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</si>
  <si>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</si>
  <si>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</si>
  <si>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</si>
  <si>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</si>
  <si>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</si>
  <si>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</si>
  <si>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</si>
  <si>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</si>
  <si>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</si>
  <si>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</si>
  <si>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</si>
  <si>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</si>
  <si>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</si>
  <si>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</si>
  <si>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</si>
  <si>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</si>
  <si>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</si>
  <si>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</si>
  <si>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</si>
  <si>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</si>
  <si>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</si>
  <si>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</si>
  <si>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</si>
  <si>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</si>
  <si>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</si>
  <si>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</si>
  <si>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</si>
  <si>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</si>
  <si>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</si>
  <si>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</si>
  <si>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</si>
  <si>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</si>
  <si>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</si>
  <si>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</si>
  <si>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</si>
  <si>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</si>
  <si>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</si>
  <si>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</si>
  <si>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</si>
  <si>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</si>
  <si>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</si>
  <si>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</si>
  <si>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</si>
  <si>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</si>
  <si>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</si>
  <si>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</si>
  <si>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</si>
  <si>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</si>
  <si>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</si>
  <si>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</si>
  <si>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</si>
  <si>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</si>
  <si>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</si>
  <si>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</si>
  <si>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</si>
  <si>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</si>
  <si>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</si>
  <si>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</si>
  <si>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</si>
  <si>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</si>
  <si>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</si>
  <si>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</si>
  <si>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</si>
  <si>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</si>
  <si>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</si>
  <si>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</si>
  <si>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</si>
  <si>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</si>
  <si>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</si>
  <si>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</si>
  <si>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</si>
  <si>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</si>
  <si>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</si>
  <si>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</si>
  <si>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</si>
  <si>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</si>
  <si>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</si>
  <si>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</si>
  <si>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</si>
  <si>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</si>
  <si>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</si>
  <si>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</si>
  <si>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</si>
  <si>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</si>
  <si>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</si>
  <si>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</si>
  <si>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</si>
  <si>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</si>
  <si>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</si>
  <si>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</si>
  <si>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</si>
  <si>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</si>
  <si>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</si>
  <si>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</si>
  <si>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</si>
  <si>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</si>
  <si>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</si>
  <si>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</si>
  <si>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</si>
  <si>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</si>
  <si>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</si>
  <si>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</si>
  <si>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</si>
  <si>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</si>
  <si>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</si>
  <si>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</si>
  <si>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</si>
  <si>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</si>
  <si>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</si>
  <si>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</si>
  <si>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</si>
  <si>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</si>
  <si>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</si>
  <si>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</si>
  <si>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</si>
  <si>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</si>
  <si>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</si>
  <si>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</si>
  <si>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</si>
  <si>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</si>
  <si>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</si>
  <si>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</si>
  <si>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</si>
  <si>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</si>
  <si>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</si>
  <si>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</si>
  <si>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</si>
  <si>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</si>
  <si>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</si>
  <si>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</si>
  <si>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</si>
  <si>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</si>
  <si>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</si>
  <si>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</si>
  <si>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</si>
  <si>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</si>
  <si>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</si>
  <si>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</si>
  <si>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</si>
  <si>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</si>
  <si>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</si>
  <si>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</si>
  <si>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</si>
  <si>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</si>
  <si>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</si>
  <si>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</si>
  <si>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</si>
  <si>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</si>
  <si>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</si>
  <si>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</si>
  <si>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</si>
  <si>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</si>
  <si>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</si>
  <si>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</si>
  <si>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</si>
  <si>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</si>
  <si>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</si>
  <si>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</si>
  <si>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</si>
  <si>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</si>
  <si>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</si>
  <si>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</si>
  <si>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</si>
  <si>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</si>
  <si>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</si>
  <si>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</si>
  <si>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</si>
  <si>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</si>
  <si>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</si>
  <si>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</si>
  <si>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</si>
  <si>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</si>
  <si>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</si>
  <si>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</si>
  <si>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</si>
  <si>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</si>
  <si>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</si>
  <si>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</si>
  <si>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</si>
  <si>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</si>
  <si>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</si>
  <si>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</si>
  <si>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</si>
  <si>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</si>
  <si>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</si>
  <si>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</si>
  <si>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</si>
  <si>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</si>
  <si>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</si>
  <si>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</si>
  <si>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</si>
  <si>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</si>
  <si>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</si>
  <si>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</si>
  <si>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</si>
  <si>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</si>
  <si>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</si>
  <si>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</si>
  <si>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</si>
  <si>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</si>
  <si>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</si>
  <si>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</si>
  <si>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</si>
  <si>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</si>
  <si>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</si>
  <si>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</si>
  <si>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</si>
  <si>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</si>
  <si>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</si>
  <si>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</si>
  <si>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</si>
  <si>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</si>
  <si>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</si>
  <si>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</si>
  <si>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</si>
  <si>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</si>
  <si>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</si>
  <si>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</si>
  <si>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</si>
  <si>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</si>
  <si>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</si>
  <si>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</si>
  <si>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</si>
  <si>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</si>
  <si>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</si>
  <si>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</si>
  <si>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</si>
  <si>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</si>
  <si>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</si>
  <si>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</si>
  <si>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</si>
  <si>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</si>
  <si>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</si>
  <si>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</si>
  <si>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</si>
  <si>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</si>
  <si>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</si>
  <si>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</si>
  <si>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</si>
  <si>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</si>
  <si>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</si>
  <si>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</si>
  <si>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</si>
  <si>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</si>
  <si>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</si>
  <si>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</si>
  <si>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</si>
  <si>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</si>
  <si>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</si>
  <si>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</si>
  <si>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</si>
  <si>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</si>
  <si>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</si>
  <si>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</si>
  <si>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</si>
  <si>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</si>
  <si>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</si>
  <si>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</si>
  <si>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</si>
  <si>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</si>
  <si>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</si>
  <si>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</si>
  <si>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</si>
  <si>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</si>
  <si>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</si>
  <si>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</si>
  <si>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</si>
  <si>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</si>
  <si>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</si>
  <si>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</si>
  <si>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</si>
  <si>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</si>
  <si>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</si>
  <si>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</si>
  <si>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</si>
  <si>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</si>
  <si>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</si>
  <si>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</si>
  <si>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</si>
  <si>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</si>
  <si>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</si>
  <si>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</si>
  <si>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</si>
  <si>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</si>
  <si>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</si>
  <si>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</si>
  <si>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</si>
  <si>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</si>
  <si>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</si>
  <si>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</si>
  <si>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</si>
  <si>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</si>
  <si>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</si>
  <si>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</si>
  <si>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</si>
  <si>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</si>
  <si>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</si>
  <si>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</si>
  <si>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</si>
  <si>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</si>
  <si>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</si>
  <si>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</si>
  <si>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</si>
  <si>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</si>
  <si>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</si>
  <si>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</si>
  <si>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</si>
  <si>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</si>
  <si>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</si>
  <si>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</si>
  <si>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</si>
  <si>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</si>
  <si>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</si>
  <si>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</si>
  <si>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</si>
  <si>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</si>
  <si>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</si>
  <si>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</si>
  <si>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</si>
  <si>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</si>
  <si>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</si>
  <si>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</si>
  <si>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</si>
  <si>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</si>
  <si>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</si>
  <si>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</si>
  <si>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</si>
  <si>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</si>
  <si>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</si>
  <si>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</si>
  <si>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</si>
  <si>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</si>
  <si>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</si>
  <si>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</si>
  <si>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</si>
  <si>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</si>
  <si>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</si>
  <si>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</si>
  <si>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</si>
  <si>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</si>
  <si>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</si>
  <si>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</si>
  <si>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</si>
  <si>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</si>
  <si>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</si>
  <si>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</si>
  <si>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</si>
  <si>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</si>
  <si>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</si>
  <si>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</si>
  <si>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</si>
  <si>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</si>
  <si>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</si>
  <si>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</si>
  <si>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</si>
  <si>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</si>
  <si>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</si>
  <si>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</si>
  <si>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</si>
  <si>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</si>
  <si>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</si>
  <si>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</si>
  <si>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</si>
  <si>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</si>
  <si>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</si>
  <si>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</si>
  <si>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</si>
  <si>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</si>
  <si>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</si>
  <si>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</si>
  <si>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</si>
  <si>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</si>
  <si>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</si>
  <si>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</si>
  <si>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</si>
  <si>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</si>
  <si>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</si>
  <si>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</si>
  <si>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</si>
  <si>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</si>
  <si>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</si>
  <si>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</si>
  <si>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</si>
  <si>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</si>
  <si>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</si>
  <si>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</si>
  <si>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</si>
  <si>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</si>
  <si>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</si>
  <si>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</si>
  <si>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</si>
  <si>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</si>
  <si>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</si>
  <si>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</si>
  <si>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</si>
  <si>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</si>
  <si>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</si>
  <si>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</si>
  <si>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</si>
  <si>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</si>
  <si>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</si>
  <si>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</si>
  <si>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</si>
  <si>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</si>
  <si>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</si>
  <si>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</si>
  <si>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</si>
  <si>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</si>
  <si>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</si>
  <si>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</si>
  <si>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</si>
  <si>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</si>
  <si>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</si>
  <si>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</si>
  <si>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</si>
  <si>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</si>
  <si>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</si>
  <si>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</si>
  <si>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</si>
  <si>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</si>
  <si>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</si>
  <si>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</si>
  <si>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</si>
  <si>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</si>
  <si>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</si>
  <si>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</si>
  <si>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</si>
  <si>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</si>
  <si>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</si>
  <si>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</si>
  <si>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</si>
  <si>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</si>
  <si>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</si>
  <si>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</si>
  <si>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</si>
  <si>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</si>
  <si>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</si>
  <si>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</si>
  <si>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</si>
  <si>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</si>
  <si>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</si>
  <si>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</si>
  <si>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</si>
  <si>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</si>
  <si>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</si>
  <si>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</si>
  <si>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</si>
  <si>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</si>
  <si>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</si>
  <si>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</si>
  <si>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</si>
  <si>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</si>
  <si>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</si>
  <si>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</si>
  <si>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</si>
  <si>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</si>
  <si>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</si>
  <si>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</si>
  <si>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</si>
  <si>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</si>
  <si>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</si>
  <si>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</si>
  <si>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</si>
  <si>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</si>
  <si>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</si>
  <si>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</si>
  <si>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</si>
  <si>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</si>
  <si>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</si>
  <si>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</si>
  <si>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</si>
  <si>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</si>
  <si>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</si>
  <si>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</si>
  <si>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</si>
  <si>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</si>
  <si>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</si>
  <si>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</si>
  <si>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</si>
  <si>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</si>
  <si>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</si>
  <si>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</si>
  <si>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</si>
  <si>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</si>
  <si>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</si>
  <si>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</si>
  <si>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</si>
  <si>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</si>
  <si>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</si>
  <si>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</si>
  <si>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</si>
  <si>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</si>
  <si>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</si>
  <si>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</si>
  <si>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</si>
  <si>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</si>
  <si>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</si>
  <si>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</si>
  <si>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</si>
  <si>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</si>
  <si>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</si>
  <si>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</si>
  <si>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</si>
  <si>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</si>
  <si>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</si>
  <si>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</si>
  <si>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</si>
  <si>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</si>
  <si>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</si>
  <si>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</si>
  <si>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</si>
  <si>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</si>
  <si>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</si>
  <si>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</si>
  <si>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</si>
  <si>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</si>
  <si>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</si>
  <si>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</si>
  <si>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</si>
  <si>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</si>
  <si>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</si>
  <si>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</si>
  <si>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</si>
  <si>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</si>
  <si>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</si>
  <si>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</si>
  <si>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</si>
  <si>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</si>
  <si>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</si>
  <si>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</si>
  <si>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</si>
  <si>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</si>
  <si>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</si>
  <si>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</si>
  <si>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</si>
  <si>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</si>
  <si>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</si>
  <si>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</si>
  <si>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</si>
  <si>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</si>
  <si>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</si>
  <si>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</si>
  <si>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</si>
  <si>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</si>
  <si>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</si>
  <si>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</si>
  <si>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</si>
  <si>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</si>
  <si>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</si>
  <si>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</si>
  <si>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</si>
  <si>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</si>
  <si>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</si>
  <si>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</si>
  <si>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</si>
  <si>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</si>
  <si>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</si>
  <si>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</si>
  <si>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</si>
  <si>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</si>
  <si>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</si>
  <si>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</si>
  <si>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</si>
  <si>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</si>
  <si>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</si>
  <si>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</si>
  <si>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</si>
  <si>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</si>
  <si>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</si>
  <si>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</si>
  <si>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</si>
  <si>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</si>
  <si>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</si>
  <si>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</si>
  <si>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</si>
  <si>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</si>
  <si>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</si>
  <si>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</si>
  <si>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</si>
  <si>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</si>
  <si>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</si>
  <si>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</si>
  <si>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</si>
  <si>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</si>
  <si>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</si>
  <si>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</si>
  <si>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</si>
  <si>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</si>
  <si>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</si>
  <si>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</si>
  <si>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</si>
  <si>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</si>
  <si>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</si>
  <si>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</si>
  <si>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</si>
  <si>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</si>
  <si>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</si>
  <si>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</si>
  <si>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</si>
  <si>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</si>
  <si>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</si>
  <si>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</si>
  <si>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</si>
  <si>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</si>
  <si>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</si>
  <si>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</si>
  <si>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</si>
  <si>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</si>
  <si>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</si>
  <si>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</si>
  <si>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</si>
  <si>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</si>
  <si>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</si>
  <si>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</si>
  <si>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</si>
  <si>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</si>
  <si>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</si>
  <si>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</si>
  <si>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</si>
  <si>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</si>
  <si>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</si>
  <si>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</si>
  <si>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</si>
  <si>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</si>
  <si>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</si>
  <si>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</si>
  <si>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</si>
  <si>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</si>
  <si>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</si>
  <si>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</si>
  <si>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</si>
  <si>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</si>
  <si>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</si>
  <si>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</si>
  <si>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</si>
  <si>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</si>
  <si>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</si>
  <si>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</si>
  <si>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</si>
  <si>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</si>
  <si>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</si>
  <si>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</si>
  <si>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</si>
  <si>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</si>
  <si>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</si>
  <si>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</si>
  <si>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</si>
  <si>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</si>
  <si>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</si>
  <si>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</si>
  <si>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</si>
  <si>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</si>
  <si>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</si>
  <si>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</si>
  <si>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</si>
  <si>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</si>
  <si>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</si>
  <si>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</si>
  <si>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</si>
  <si>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</si>
  <si>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</si>
  <si>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</si>
  <si>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</si>
  <si>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</si>
  <si>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</si>
  <si>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</si>
  <si>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</si>
  <si>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</si>
  <si>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</si>
  <si>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</si>
  <si>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</si>
  <si>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</si>
  <si>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</si>
  <si>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</si>
  <si>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</si>
  <si>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</si>
  <si>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</si>
  <si>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</si>
  <si>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</si>
  <si>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</si>
  <si>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</si>
  <si>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</si>
  <si>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</si>
  <si>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</si>
  <si>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</si>
  <si>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</si>
  <si>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</si>
  <si>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</si>
  <si>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</si>
  <si>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</si>
  <si>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</si>
  <si>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</si>
  <si>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</si>
  <si>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</si>
  <si>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</si>
  <si>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</si>
  <si>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</si>
  <si>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</si>
  <si>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</si>
  <si>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</si>
  <si>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</si>
  <si>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</si>
  <si>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</si>
  <si>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</si>
  <si>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</si>
  <si>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</si>
  <si>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</si>
  <si>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</si>
  <si>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</si>
  <si>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</si>
  <si>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</si>
  <si>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</si>
  <si>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</si>
  <si>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</si>
  <si>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</si>
  <si>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</si>
  <si>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</si>
  <si>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</si>
  <si>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</si>
  <si>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</si>
  <si>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</si>
  <si>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</si>
  <si>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</si>
  <si>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</si>
  <si>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</si>
  <si>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</si>
  <si>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</si>
  <si>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</si>
  <si>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</si>
  <si>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</si>
  <si>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</si>
  <si>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</si>
  <si>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</si>
  <si>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</si>
  <si>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</si>
  <si>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</si>
  <si>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</si>
  <si>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</si>
  <si>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</si>
  <si>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</si>
  <si>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</si>
  <si>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</si>
  <si>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</si>
  <si>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</si>
  <si>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</si>
  <si>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</si>
  <si>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</si>
  <si>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</si>
  <si>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</si>
  <si>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</si>
  <si>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</si>
  <si>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</si>
  <si>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</si>
  <si>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</si>
  <si>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</si>
  <si>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</si>
  <si>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</si>
  <si>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</si>
  <si>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</si>
  <si>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</si>
  <si>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</si>
  <si>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</si>
  <si>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</si>
  <si>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</si>
  <si>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</si>
  <si>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</si>
  <si>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</si>
  <si>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</si>
  <si>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</si>
  <si>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</si>
  <si>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</si>
  <si>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</si>
  <si>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</si>
  <si>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</si>
  <si>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</si>
  <si>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</si>
  <si>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</si>
  <si>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</si>
  <si>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</si>
  <si>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</si>
  <si>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</si>
  <si>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</si>
  <si>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</si>
  <si>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</si>
  <si>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</si>
  <si>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</si>
  <si>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</si>
  <si>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</si>
  <si>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</si>
  <si>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</si>
  <si>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</si>
  <si>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</si>
  <si>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</si>
  <si>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</si>
  <si>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</si>
  <si>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</si>
  <si>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</si>
  <si>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</si>
  <si>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</si>
  <si>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</si>
  <si>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</si>
  <si>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</si>
  <si>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</si>
  <si>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</si>
  <si>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</si>
  <si>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</si>
  <si>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</si>
  <si>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</si>
  <si>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</si>
  <si>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</si>
  <si>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</si>
  <si>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</si>
  <si>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</si>
  <si>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</si>
  <si>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</si>
  <si>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</si>
  <si>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</si>
  <si>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</si>
  <si>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</si>
  <si>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</si>
  <si>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</si>
  <si>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</si>
  <si>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</si>
  <si>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</si>
  <si>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</si>
  <si>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</si>
  <si>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</si>
  <si>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</si>
  <si>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</si>
  <si>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</si>
  <si>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</si>
  <si>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</si>
  <si>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</si>
  <si>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</si>
  <si>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</si>
  <si>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</si>
  <si>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</si>
  <si>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</si>
  <si>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</si>
  <si>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</si>
  <si>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</si>
  <si>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</si>
  <si>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</si>
  <si>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</si>
  <si>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</si>
  <si>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</si>
  <si>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</si>
  <si>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</si>
  <si>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</si>
  <si>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</si>
  <si>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</si>
  <si>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</si>
  <si>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</si>
  <si>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</si>
  <si>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</si>
  <si>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</si>
  <si>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</si>
  <si>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</si>
  <si>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</si>
  <si>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</si>
  <si>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</si>
  <si>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</si>
  <si>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</si>
  <si>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</si>
  <si>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</si>
  <si>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</si>
  <si>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</si>
  <si>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</si>
  <si>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</si>
  <si>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</si>
  <si>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</si>
  <si>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</si>
  <si>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</si>
  <si>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</si>
  <si>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</si>
  <si>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</si>
  <si>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</si>
  <si>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</si>
  <si>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</si>
  <si>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</si>
  <si>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</si>
  <si>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</si>
  <si>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</si>
  <si>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</si>
  <si>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</si>
  <si>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</si>
  <si>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</si>
  <si>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</si>
  <si>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</si>
  <si>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</si>
  <si>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</si>
  <si>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</si>
  <si>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</si>
  <si>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</si>
  <si>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</si>
  <si>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</si>
  <si>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</si>
  <si>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</si>
  <si>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</si>
  <si>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</si>
  <si>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</si>
  <si>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</si>
  <si>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</si>
  <si>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</si>
  <si>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</si>
  <si>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</si>
  <si>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</si>
  <si>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</si>
  <si>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</si>
  <si>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</si>
  <si>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</si>
  <si>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</si>
  <si>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</si>
  <si>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</si>
  <si>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</si>
  <si>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</si>
  <si>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</si>
  <si>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</si>
  <si>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</si>
  <si>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</si>
  <si>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</si>
  <si>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</si>
  <si>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</si>
  <si>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</si>
  <si>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</si>
  <si>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</si>
  <si>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</si>
  <si>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</si>
  <si>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</si>
  <si>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</si>
  <si>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</si>
  <si>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</si>
  <si>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</si>
  <si>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</si>
  <si>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</si>
  <si>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</si>
  <si>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</si>
  <si>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</si>
  <si>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</si>
  <si>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</si>
  <si>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</si>
  <si>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</si>
  <si>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</si>
  <si>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</si>
  <si>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</si>
  <si>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</si>
  <si>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</si>
  <si>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</si>
  <si>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</si>
  <si>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</si>
  <si>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</si>
  <si>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</si>
  <si>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</si>
  <si>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</si>
  <si>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</si>
  <si>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</si>
  <si>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</si>
  <si>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</si>
  <si>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</si>
  <si>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</si>
  <si>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</si>
  <si>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</si>
  <si>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</si>
  <si>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</si>
  <si>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</si>
  <si>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</si>
  <si>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</si>
  <si>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</si>
  <si>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</si>
  <si>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</si>
  <si>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</si>
  <si>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</si>
  <si>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</si>
  <si>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</si>
  <si>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</si>
  <si>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</si>
  <si>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</si>
  <si>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</si>
  <si>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</si>
  <si>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</si>
  <si>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</si>
  <si>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</si>
  <si>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</si>
  <si>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</si>
  <si>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</si>
  <si>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</si>
  <si>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</si>
  <si>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</si>
  <si>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</si>
  <si>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</si>
  <si>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</si>
  <si>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</si>
  <si>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</si>
  <si>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</si>
  <si>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</si>
  <si>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</si>
  <si>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</si>
  <si>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</si>
  <si>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</si>
  <si>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</si>
  <si>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</si>
  <si>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</si>
  <si>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</si>
  <si>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</si>
  <si>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</si>
  <si>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</si>
  <si>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</si>
  <si>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</si>
  <si>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</si>
  <si>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</si>
  <si>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</si>
  <si>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</si>
  <si>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</si>
  <si>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</si>
  <si>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</si>
  <si>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</si>
  <si>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</si>
  <si>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</si>
  <si>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</si>
  <si>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</si>
  <si>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</si>
  <si>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</si>
  <si>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</si>
  <si>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</si>
  <si>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</si>
  <si>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</si>
  <si>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</si>
  <si>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</si>
  <si>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</si>
  <si>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</si>
  <si>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</si>
  <si>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</si>
  <si>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</si>
  <si>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</si>
  <si>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</si>
  <si>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</si>
  <si>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</si>
  <si>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</si>
  <si>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</si>
  <si>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</si>
  <si>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</si>
  <si>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</si>
  <si>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</si>
  <si>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</si>
  <si>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</si>
  <si>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</si>
  <si>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</si>
  <si>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</si>
  <si>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</si>
  <si>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</si>
  <si>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</si>
  <si>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</si>
  <si>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</si>
  <si>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</si>
  <si>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</si>
  <si>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</si>
  <si>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</si>
  <si>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</si>
  <si>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</si>
  <si>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</si>
  <si>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</si>
  <si>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</si>
  <si>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</si>
  <si>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</si>
  <si>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</si>
  <si>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</si>
  <si>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</si>
  <si>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</si>
  <si>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</si>
  <si>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</si>
  <si>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</si>
  <si>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</si>
  <si>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</si>
  <si>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</si>
  <si>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</si>
  <si>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</si>
  <si>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</si>
  <si>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</si>
  <si>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</si>
  <si>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</si>
  <si>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</si>
  <si>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</si>
  <si>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</si>
  <si>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</si>
  <si>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</si>
  <si>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</si>
  <si>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</si>
  <si>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</si>
  <si>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</si>
  <si>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</si>
  <si>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</si>
  <si>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</si>
  <si>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</si>
  <si>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</si>
  <si>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</si>
  <si>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</si>
  <si>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</si>
  <si>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</si>
  <si>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</si>
  <si>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</si>
  <si>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</si>
  <si>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</si>
  <si>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</si>
  <si>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</si>
  <si>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</si>
  <si>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</si>
  <si>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</si>
  <si>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</si>
  <si>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</si>
  <si>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</si>
  <si>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</si>
  <si>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</si>
  <si>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</si>
  <si>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</si>
  <si>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</si>
  <si>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</si>
  <si>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</si>
  <si>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</si>
  <si>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</si>
  <si>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</si>
  <si>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</si>
  <si>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</si>
  <si>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</si>
  <si>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</si>
  <si>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</si>
  <si>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</si>
  <si>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</si>
  <si>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</si>
  <si>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</si>
  <si>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</si>
  <si>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</si>
  <si>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</si>
  <si>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</si>
  <si>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</si>
  <si>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</si>
  <si>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</si>
  <si>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</si>
  <si>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</si>
  <si>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</si>
  <si>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</si>
  <si>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</si>
  <si>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</si>
  <si>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</si>
  <si>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</si>
  <si>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</si>
  <si>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</si>
  <si>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</si>
  <si>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</si>
  <si>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</si>
  <si>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</si>
  <si>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</si>
  <si>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</si>
  <si>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</si>
  <si>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</si>
  <si>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</si>
  <si>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</si>
  <si>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</si>
  <si>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</si>
  <si>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</si>
  <si>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</si>
  <si>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</si>
  <si>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</si>
  <si>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</si>
  <si>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</si>
  <si>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</si>
  <si>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</si>
  <si>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</si>
  <si>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</si>
  <si>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</si>
  <si>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</si>
  <si>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</si>
  <si>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</si>
  <si>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</si>
  <si>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</si>
  <si>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</si>
  <si>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</si>
  <si>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</si>
  <si>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</si>
  <si>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</si>
  <si>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</si>
  <si>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</si>
  <si>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</si>
  <si>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</si>
  <si>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</si>
  <si>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</si>
  <si>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</si>
  <si>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</si>
  <si>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</si>
  <si>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</si>
  <si>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</si>
  <si>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</si>
  <si>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</si>
  <si>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</si>
  <si>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</si>
  <si>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</si>
  <si>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</si>
  <si>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</si>
  <si>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</si>
  <si>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</si>
  <si>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</si>
  <si>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</si>
  <si>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</si>
  <si>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</si>
  <si>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</si>
  <si>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</si>
  <si>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</si>
  <si>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</si>
  <si>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</si>
  <si>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</si>
  <si>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</si>
  <si>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</si>
  <si>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</si>
  <si>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</si>
  <si>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</si>
  <si>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</si>
  <si>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</si>
  <si>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</si>
  <si>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</si>
  <si>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</si>
  <si>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</si>
  <si>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</si>
  <si>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</si>
  <si>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</si>
  <si>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</si>
  <si>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</si>
  <si>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</si>
  <si>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</si>
  <si>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</si>
  <si>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</si>
  <si>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</si>
  <si>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</si>
  <si>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</si>
  <si>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</si>
  <si>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</si>
  <si>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</si>
  <si>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</si>
  <si>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</si>
  <si>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</si>
  <si>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</si>
  <si>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</si>
  <si>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</si>
  <si>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</si>
  <si>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</si>
  <si>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</si>
  <si>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</si>
  <si>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</si>
  <si>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</si>
  <si>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</si>
  <si>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</si>
  <si>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</si>
  <si>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</si>
  <si>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</si>
  <si>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</si>
  <si>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</si>
  <si>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</si>
  <si>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</si>
  <si>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</si>
  <si>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</si>
  <si>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</si>
  <si>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</si>
  <si>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</si>
  <si>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</si>
  <si>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</si>
  <si>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</si>
  <si>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</si>
  <si>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</si>
  <si>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</si>
  <si>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</si>
  <si>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</si>
  <si>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</si>
  <si>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</si>
  <si>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</si>
  <si>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</si>
  <si>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</si>
  <si>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</si>
  <si>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</si>
  <si>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</si>
  <si>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</si>
  <si>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</si>
  <si>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</si>
  <si>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</si>
  <si>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</si>
  <si>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</si>
  <si>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</si>
  <si>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</si>
  <si>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</si>
  <si>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</si>
  <si>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</si>
  <si>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</si>
  <si>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</si>
  <si>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</si>
  <si>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</si>
  <si>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</si>
  <si>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</si>
  <si>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</si>
  <si>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</si>
  <si>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</si>
  <si>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</si>
  <si>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</si>
  <si>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</si>
  <si>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</si>
  <si>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</si>
  <si>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</si>
  <si>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</si>
  <si>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</si>
  <si>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</si>
  <si>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</si>
  <si>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</si>
  <si>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</si>
  <si>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</si>
  <si>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</si>
  <si>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</si>
  <si>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</si>
  <si>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</si>
  <si>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</si>
  <si>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</si>
  <si>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</si>
  <si>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</si>
  <si>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</si>
  <si>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</si>
  <si>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</si>
  <si>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</si>
  <si>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</si>
  <si>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</si>
  <si>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</si>
  <si>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</si>
  <si>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</si>
  <si>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</si>
  <si>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</si>
  <si>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</si>
  <si>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</si>
  <si>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</si>
  <si>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</si>
  <si>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</si>
  <si>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</si>
  <si>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</si>
  <si>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</si>
  <si>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</si>
  <si>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</si>
  <si>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</si>
  <si>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</si>
  <si>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</si>
  <si>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</si>
  <si>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</si>
  <si>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</si>
  <si>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</si>
  <si>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</si>
  <si>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</si>
  <si>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</si>
  <si>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</si>
  <si>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</si>
  <si>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</si>
  <si>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</si>
  <si>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</si>
  <si>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</si>
  <si>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</si>
  <si>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</si>
  <si>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</si>
  <si>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</si>
  <si>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</si>
  <si>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</si>
  <si>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</si>
  <si>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</si>
  <si>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</si>
  <si>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</si>
  <si>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</si>
  <si>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</si>
  <si>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</si>
  <si>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</si>
  <si>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</si>
  <si>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</si>
  <si>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</si>
  <si>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</si>
  <si>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</si>
  <si>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</si>
  <si>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</si>
  <si>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</si>
  <si>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</si>
  <si>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</si>
  <si>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</si>
  <si>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</si>
  <si>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</si>
  <si>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</si>
  <si>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</si>
  <si>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</si>
  <si>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</si>
  <si>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</si>
  <si>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</si>
  <si>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</si>
  <si>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</si>
  <si>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</si>
  <si>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</si>
  <si>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</si>
  <si>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</si>
  <si>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</si>
  <si>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</si>
  <si>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</si>
  <si>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</si>
  <si>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</si>
  <si>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</si>
  <si>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</si>
  <si>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</si>
  <si>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</si>
  <si>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</si>
  <si>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</si>
  <si>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</si>
  <si>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</si>
  <si>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</si>
  <si>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</si>
  <si>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</si>
  <si>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</si>
  <si>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</si>
  <si>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</si>
  <si>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</si>
  <si>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</si>
  <si>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</si>
  <si>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</si>
  <si>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</si>
  <si>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</si>
  <si>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</si>
  <si>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</si>
  <si>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</si>
  <si>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</si>
  <si>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</si>
  <si>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</si>
  <si>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</si>
  <si>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</si>
  <si>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</si>
  <si>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</si>
  <si>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</si>
  <si>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</si>
  <si>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</si>
  <si>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</si>
  <si>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</si>
  <si>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</si>
  <si>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</si>
  <si>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</si>
  <si>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</si>
  <si>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</si>
  <si>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</si>
  <si>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</si>
  <si>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</si>
  <si>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</si>
  <si>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</si>
  <si>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</si>
  <si>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</si>
  <si>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</si>
  <si>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</si>
  <si>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120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</si>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</sst>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7" totalsRowShown="0" headerRowDxfId="15" dataDxfId="14" headerRowBorderDxfId="12" tableBorderDxfId="13">
  <autoFilter ref="A1:L2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274.94746215277701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9.7288310185831506E-2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45937.895887847226</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45937.895887847226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45937.895887847226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45937.895887847226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45937.895887847226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45937.895887847226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45937.895887847226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45937.895887847226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45937.895887847226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45937.895887847226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45937.895887847226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45937.895887847226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45937.895887847226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45937.895887847226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45937.895887847226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45937.895887847226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45937.895887847226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45937.895887847226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45937.895887847226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45937.895887847226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45937.895887847226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45937.895887847226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45937.895887847226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45937.895887847226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45937.895887847226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45937.895887847226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45937.895887847226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45937.895887847226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45937.895887847226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45937.895887847226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45937.895887847226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45937.895887847226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45937.895887847226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45937.895887847226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45937.895887847226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45937.895887847226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45937.895887847226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45937.895887847226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45937.895887847226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45937.895887847226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45937.895887847226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45937.895887847226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45937.895887847226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45937.895887847226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45937.895887847226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45937.895887847226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45937.895887847226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45937.895887847226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45937.895887847226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45937.895887847226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45937.895887847226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45937.895887847226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45937.895887847226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45937.895887847226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45937.895887847226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45937.895887847226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45937.895887847226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45937.895887847226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45937.895887847226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45937.895887847226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45937.895887847226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45937.895887847226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45937.895887847226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45937.895887847226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45937.895887847226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45937.895887847226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45937.895887847226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45937.895887847226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45937.895887847226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45937.895887847226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45937.895887847226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45937.895887847226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45937.895887847226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45937.895887847226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45937.895887847226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45937.895887847226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45937.895887847226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45937.895887847226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45937.895887847226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45937.895887847226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45937.895887847226</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875DABB-A807-4CFA-A38C-02969C637A2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131.16880474537174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112.89605011574167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45937.895887847226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45937.895887847226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45937.895887847226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45937.895887847226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45937.895887847226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45937.895887847226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45937.895887847226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45937.895887847226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45937.895887847226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45937.895887847226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45937.895887847226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45937.895887847226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45937.895887847226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45937.895887847226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45937.895887847226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45937.895887847226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45937.895887847226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45937.895887847226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45937.895887847226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45937.895887847226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45937.895887847226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45937.895887847226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45937.895887847226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45937.895887847226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45937.895887847226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45937.895887847226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45937.895887847226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45937.895887847226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45937.895887847226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45937.895887847226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45937.895887847226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45937.895887847226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45937.895887847226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45937.895887847226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45937.895887847226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45937.895887847226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45937.895887847226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45937.895887847226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45937.895887847226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45937.895887847226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45937.895887847226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45937.895887847226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45937.895887847226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45937.895887847226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45937.895887847226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45937.895887847226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45937.895887847226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45937.895887847226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45937.895887847226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45937.895887847226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45937.895887847226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45937.895887847226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45937.895887847226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45937.895887847226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45937.895887847226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45937.895887847226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45937.895887847226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45937.895887847226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45937.895887847226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45937.895887847226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45937.895887847226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45937.895887847226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45937.895887847226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45937.895887847226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45937.895887847226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45937.895887847226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45937.895887847226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45937.895887847226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45937.895887847226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45937.895887847226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45937.895887847226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45937.895887847226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45937.895887847226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45937.895887847226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45937.895887847226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45937.895887847226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45937.895887847226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45937.895887847226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45937.895887847226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45937.895887847226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45937.895887847226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45937.895887847226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45937.895887847226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45937.895887847226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45937.895887847226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45937.895887847226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45937.895887847226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45937.895887847226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45937.895887847226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45937.895887847226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45937.895887847226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45937.895887847226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45937.895887847226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45937.895887847226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45937.895887847226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45937.895887847226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45937.895887847226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45937.895887847226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45937.895887847226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45937.895887847226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45937.895887847226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45937.895887847226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45937.895887847226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45937.895887847226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45937.895887847226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45937.895887847226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45937.895887847226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45937.895887847226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45937.895887847226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45937.895887847226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45937.895887847226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45937.895887847226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45937.895887847226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45937.895887847226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45937.895887847226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45937.895887847226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45937.895887847226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45937.895887847226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45937.895887847226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45937.895887847226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45937.895887847226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45937.895887847226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45937.895887847226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45937.895887847226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45937.895887847226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45937.895887847226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45937.895887847226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45937.895887847226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45937.895887847226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45937.895887847226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45937.895887847226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45937.895887847226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45937.895887847226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45937.895887847226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45937.895887847226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45937.895887847226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45937.895887847226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45937.895887847226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45937.895887847226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45937.895887847226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45937.895887847226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45937.895887847226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45937.895887847226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45937.895887847226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45937.895887847226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45937.895887847226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45937.895887847226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45937.895887847226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45937.895887847226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45937.895887847226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45937.895887847226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45937.895887847226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45937.895887847226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45937.895887847226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45937.895887847226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45937.895887847226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45937.895887847226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45937.895887847226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45937.895887847226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45937.895887847226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45937.895887847226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45937.895887847226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45937.895887847226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45937.895887847226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45937.895887847226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45937.895887847226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45937.895887847226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45937.895887847226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45937.895887847226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45937.895887847226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45937.895887847226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45937.895887847226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45937.895887847226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45937.895887847226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45937.895887847226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45937.895887847226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45937.895887847226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45937.895887847226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45937.895887847226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45937.895887847226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45937.895887847226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45937.895887847226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45937.895887847226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45937.895887847226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45937.895887847226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45937.895887847226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45937.895887847226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45937.895887847226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45937.895887847226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45937.895887847226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45937.895887847226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45937.895887847226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45937.895887847226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45937.895887847226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45937.895887847226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45937.895887847226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45937.895887847226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45937.895887847226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45937.895887847226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45937.895887847226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45937.895887847226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45937.895887847226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45937.895887847226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45937.895887847226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45937.895887847226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45937.895887847226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45937.895887847226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45937.895887847226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45937.895887847226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45937.895887847226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45937.895887847226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45937.895887847226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45937.895887847226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45937.895887847226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45937.895887847226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45937.895887847226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45937.895887847226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45937.895887847226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45937.895887847226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45937.895887847226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45937.895887847226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45937.895887847226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45937.895887847226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45937.895887847226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45937.895887847226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45937.895887847226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45937.895887847226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45937.895887847226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45937.895887847226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45937.895887847226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45937.895887847226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tabSelected="1"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45937.895888078703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45937.895888078703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45937.895888078703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45937.895888078703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45937.895888078703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45937.895888078703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45937.895888078703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45937.895888078703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45937.895888078703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45937.895888078703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45937.895888078703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45937.895888078703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45937.895888078703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45937.895888078703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45937.895888078703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45937.895888078703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45937.895888078703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45937.895888078703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45937.895888078703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45937.895888078703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45937.895888078703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45937.895888078703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45937.895888078703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45937.895888078703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45937.895888078703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45937.895888078703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45937.895888078703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45937.895888078703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45937.895888078703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45937.895888078703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45937.895888078703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45937.895888078703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45937.895888078703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45937.895888078703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45937.895888078703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45937.895888078703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45937.895888078703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45937.895888078703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45937.895888078703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45937.895888078703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45937.895888078703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45937.895888078703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45937.895888078703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45937.895888078703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45937.895888078703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45937.895888078703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45937.895888078703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45937.895888078703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45937.895888078703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45937.895888078703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45937.895888078703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45937.895888078703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45937.895888078703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45937.895888078703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45937.895888078703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45937.895888078703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45937.895888078703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45937.895888078703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45937.895888078703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45937.895888078703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45937.895888078703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45937.895888078703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45937.895888078703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45937.895888078703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45937.895888078703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45937.895888078703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45937.895888078703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45937.895888078703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45937.895888078703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45937.895888078703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45937.895888078703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45937.895888078703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45937.895888078703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45937.895888078703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45937.895888078703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45937.895888078703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45937.895888078703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45937.895888078703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45937.895888078703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45937.895888078703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45937.895888078703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45937.895888078703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45937.895888078703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45937.895888078703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45937.895888078703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45937.895888078703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45937.895888078703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45937.895888078703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45937.895888078703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45937.895888078703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45937.895888078703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45937.895888078703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45937.895888078703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45937.895888078703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45937.895888078703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45937.895888078703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45937.895888078703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45937.895888078703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45937.895888078703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45937.895888078703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45937.895888078703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45937.895888078703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45937.895888078703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45937.895888078703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45937.895888078703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45937.895888078703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45937.895888078703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45937.895888078703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45937.895888078703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45937.895888078703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45937.895888078703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45937.895888078703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45937.895888078703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45937.895888078703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45937.895888078703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45937.895888078703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45937.895888078703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45937.895888078703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45937.895888078703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45937.895888078703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45937.895888078703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45937.895888078703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45937.895888078703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45937.895888078703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45937.895888078703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45937.895888078703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45937.895888078703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45937.895888078703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45937.895888078703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45937.895888078703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45937.895888078703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45937.895888078703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45937.895888078703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45937.895888078703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45937.895888078703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45937.895888078703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45937.895888078703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45937.895888078703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45937.895888078703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45937.895888078703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45937.895888078703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45937.895888078703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45937.895888078703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45937.895888078703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45937.895888078703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45937.895888078703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45937.895888078703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45937.895888078703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45937.895888078703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45937.895888078703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45937.895888078703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45937.895888078703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45937.895888078703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45937.895888078703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45937.895888078703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45937.895888078703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45937.895888078703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45937.895888078703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45937.895888078703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45937.895888078703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45937.895888078703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45937.895888078703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45937.895888078703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45937.895888078703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45937.895888078703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45937.895888078703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45937.895888078703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45937.895888078703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45937.895888078703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45937.895888078703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45937.895888078703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45937.895888078703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45937.895888078703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45937.895888078703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45937.895888078703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45937.895888078703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45937.895888078703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45937.895888078703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45937.895888078703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45937.895888078703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45937.895888078703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45937.895888078703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45937.895888078703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45937.895888078703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45937.895888078703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45937.895888078703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45937.895888078703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45937.895888078703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45937.895888078703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45937.895888078703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45937.895888078703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45937.895888078703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45937.895888078703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45937.895888078703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45937.895888078703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45937.895888078703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45937.895888078703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45937.895888078703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45937.895888078703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45937.895888078703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45937.895888078703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45937.895888078703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45937.895888078703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45937.895888078703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45937.895888078703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45937.895888078703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45937.895888078703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45937.895888078703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45937.895888078703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45937.895888078703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45937.895888078703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45937.895888078703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45937.895888078703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45937.895888078703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45937.895888078703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45937.895888078703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45937.895888078703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45937.895888078703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45937.895888078703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45937.895888078703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45937.895888078703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45937.895888078703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45937.895888078703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45937.895888078703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45937.895888078703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45937.895888078703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45937.895888078703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45937.895888078703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45937.895888078703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45937.895888078703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45937.895888078703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45937.895888078703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45937.895888078703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45937.895888078703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45937.895888078703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45937.895888078703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45937.895888078703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45937.895888078703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45937.895888078703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45937.895888078703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45937.895888078703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45937.895888078703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45937.895888078703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45937.895888078703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45937.895888078703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45937.895888078703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45937.895888078703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45937.895888078703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45937.895888078703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45937.895888078703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45937.895888078703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45937.895888078703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45937.895888078703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45937.895888078703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45937.895888078703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45937.895888078703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45937.895888078703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45937.895888078703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45937.895888078703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45937.895888078703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45937.895888078703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45937.895888078703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45937.895888078703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45937.895888078703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45937.895888078703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45937.895888078703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45937.895888078703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45937.895888078703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45937.895888078703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45937.895888078703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45937.895888078703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45937.895888078703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45937.895888078703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45937.895888078703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45937.895888078703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45937.895888078703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45937.895888078703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45937.895888078703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45937.895888078703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45937.895888078703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45937.895888078703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45937.895888078703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45937.895888078703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45937.895888078703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45937.895888078703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45937.895888078703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45937.895888078703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45937.895888078703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45937.895888078703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45937.895888078703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45937.895888078703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45937.895888078703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45937.895888078703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45937.895888078703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45937.895888078703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45937.895888078703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45937.895888078703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45937.895888078703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45937.895888078703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45937.895888078703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45937.895888078703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45937.895888078703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45937.895888078703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45937.895888078703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45937.895888078703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45937.895888078703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45937.895888078703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45937.895888078703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45937.895888078703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45937.895888078703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45937.895888078703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45937.895888078703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45937.895888078703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45937.895888078703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45937.895888078703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45937.895888078703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45937.895888078703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45937.895888078703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45937.895888078703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45937.895888078703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45937.895888078703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45937.895888078703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45937.895888078703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45937.895888078703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45937.895888078703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45937.895888078703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45937.895888078703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45937.895888078703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45937.895888078703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45937.895888078703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45937.895888078703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45937.895888078703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45937.895888078703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45937.895888078703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45937.895888078703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45937.895888078703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45937.895888078703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45937.895888078703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45937.895888078703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45937.895888078703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45937.895888078703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45937.895888078703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45937.895888078703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45937.895888078703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45937.895888078703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45937.895888078703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45937.895888078703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45937.895888078703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45937.895888078703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45937.895888078703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45937.895888078703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45937.895888078703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45937.895888078703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45937.895888078703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45937.895888078703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45937.895888078703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45937.895888078703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45937.895888078703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45937.895888078703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45937.895888078703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45937.895888078703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45937.895888078703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45937.895888078703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45937.895888078703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45937.895888078703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45937.895888078703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45937.895888078703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45937.895888078703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45937.895888078703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45937.895888078703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45937.895888078703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45937.895888078703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45937.895888078703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45937.895888078703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45937.895888078703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45937.895888078703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45937.895888078703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45937.895888078703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45937.895888078703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45937.895888078703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45937.895888078703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45937.895888078703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45937.895888078703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45937.895888078703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45937.895888078703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45937.895888078703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45937.895888078703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45937.895888078703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45937.895888078703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45937.895888078703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45937.895888078703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45937.895888078703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45937.895888078703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45937.895888078703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45937.895888078703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45937.895888078703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45937.895888078703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45937.895888078703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45937.895888078703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45937.895888078703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45937.895888078703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45937.895888078703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45937.895888078703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45937.895888078703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45937.895888078703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45937.895888078703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45937.895888078703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45937.895888078703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45937.895888078703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45937.895888078703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45937.895888078703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45937.895888078703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45937.895888078703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45937.895888078703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45937.895888078703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45937.895888078703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45937.895888078703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45937.895888078703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45937.895888078703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45937.895888078703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45937.895888078703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45937.895888078703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45937.895888078703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45937.895888078703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45937.895888078703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45937.895888078703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45937.895888078703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45937.895888078703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45937.895888078703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45937.895888078703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45937.895888078703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45937.895888078703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45937.895888078703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45937.895888078703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45937.895888078703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45937.895888078703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45937.895888078703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45937.895888078703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45937.895888078703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45937.895888078703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45937.895888078703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45937.895888078703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45937.895888078703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45937.895888078703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45937.895888078703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45937.895888078703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45937.895888078703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45937.895888078703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45937.895888078703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45937.895888078703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45937.895888078703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45937.895888078703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45937.895888078703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45937.895888078703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45937.895888078703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45937.895888078703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45937.895888078703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45937.895888078703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45937.895888078703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45937.895888078703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45937.895888078703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45937.895888078703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45937.895888078703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45937.895888078703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45937.895888078703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45937.895888078703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45937.895888078703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45937.895888078703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45937.895888078703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45937.895888078703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45937.895888078703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45937.895888078703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45937.895888078703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45937.895888078703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45937.895888078703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45937.895888078703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45937.895888078703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45937.895888078703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45937.895888078703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45937.895888078703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45937.895888078703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45937.895888078703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45937.895888078703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45937.895888078703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45937.895888078703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45937.895888078703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45937.895888078703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45937.895888078703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45937.895888078703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45937.895888078703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45937.895888078703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45937.895888078703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45937.895888078703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45937.895888078703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45937.895888078703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45937.895888078703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45937.895888078703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45937.895888078703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45937.895888078703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45937.895888078703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45937.895888078703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45937.895888078703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45937.895888078703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45937.895888078703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45937.895888078703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45937.895888078703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45937.895888078703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45937.895888078703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45937.895888078703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45937.895888078703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45937.895888078703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45937.895888078703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45937.895888078703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45937.895888078703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45937.895888078703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45937.895888078703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45937.895888078703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45937.895888078703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45937.895888078703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45937.895888078703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45937.895888078703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45937.895888078703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45937.895888078703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45937.895888078703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45937.895888078703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45937.895888078703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45937.895888078703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45937.895888078703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45937.895888078703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45937.895888078703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45937.895888078703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45937.895888078703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45937.895888078703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45937.895888078703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45937.895888078703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45937.895888078703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45937.895888078703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45937.895888078703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45937.895888078703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45937.895888078703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45937.895888078703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45937.895888078703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45937.895888078703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45937.895888078703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45937.895888078703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45937.895888078703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45937.895888078703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45937.895888078703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45937.895888078703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45937.895888078703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45937.895888078703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45937.895888078703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45937.895888078703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45937.895888078703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45937.895888078703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45937.895888078703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45937.895888078703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45937.895888078703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45937.895888078703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45937.895888078703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45937.895888078703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45937.895888078703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45937.895888078703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45937.895888078703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45937.895888078703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45937.895888078703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45937.895888078703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45937.895888078703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45937.895888078703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45937.895888078703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45937.895888078703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45937.895888078703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45937.895888078703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45937.895888078703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45937.895888078703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45937.895888078703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45937.895888078703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45937.895888078703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45937.895888078703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45937.895888078703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45937.895888078703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45937.895888078703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45937.895888078703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45937.895888078703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45937.895888078703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45937.895888078703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45937.895888078703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45937.895888078703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45937.895888078703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45937.895888078703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45937.895888078703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45937.895888078703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45937.895888078703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45937.895888078703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45937.895888078703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45937.895888078703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45937.895888078703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45937.895888078703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45937.895888078703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45937.895888078703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45937.895888078703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45937.895888078703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45937.895888078703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45937.895888078703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45937.895888078703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45937.895888078703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45937.895888078703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45937.895888078703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45937.895888078703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45937.895888078703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45937.895888078703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45937.895888078703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45937.895888078703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45937.895888078703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45937.895888078703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45937.895888078703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45937.895888078703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45937.895888078703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45937.895888078703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45937.895888078703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45937.895888078703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45937.895888078703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45937.895888078703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45937.895888078703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45937.895888078703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45937.895888078703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45937.895888078703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45937.895888078703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45937.895888078703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45937.895888078703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45937.895888078703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45937.895888078703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45937.895888078703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45937.895888078703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45937.895888078703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45937.895888078703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45937.895888078703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45937.895888078703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45937.895888078703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45937.895888078703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45937.895888078703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45937.895888078703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45937.895888078703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45937.895888078703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45937.895888078703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45937.895888078703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45937.895888078703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45937.895888078703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45937.895888078703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45937.895888078703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45937.895888078703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45937.895888078703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45937.895888078703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45937.895888078703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45937.895888078703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45937.895888078703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45937.895888078703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45937.895888078703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45937.895888078703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45937.895888078703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45937.895888078703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45937.895888078703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45937.895888078703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45937.895888078703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45937.895888078703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45937.895888078703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45937.895888078703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45937.895888078703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45937.895888078703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45937.895888078703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45937.895888078703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45937.895888078703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45937.895888078703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45937.895888078703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45937.895888078703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45937.895888078703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45937.895888078703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45937.895888078703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45937.895888078703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45937.895888078703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45937.895888078703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45937.895888078703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45937.895888078703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45937.895888078703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45937.895888078703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45937.895888078703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45937.895888078703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45937.895888078703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45937.895888078703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45937.895888078703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45937.895888078703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45937.895888078703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45937.895888078703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45937.895888078703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45937.895888078703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45937.895888078703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45937.895888078703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45937.895888078703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45937.895888078703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45937.895888078703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45937.895888078703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45937.895888078703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45937.895888078703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45937.895888078703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45937.895888078703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45937.895888078703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45937.895888078703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45937.895888078703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45937.895888078703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45937.895888078703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45937.895888078703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45937.895888078703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45937.895888078703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45937.895888078703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45937.895888078703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45937.895888078703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45937.895888078703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45937.895888078703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45937.895888078703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45937.895888078703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45937.895888078703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45937.895888078703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45937.895888078703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45937.895888078703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45937.895888078703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45937.895888078703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45937.895888078703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45937.895888078703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45937.895888078703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45937.895888078703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45937.895888078703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45937.895888078703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45937.895888078703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45937.895888078703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45937.895888078703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45937.895888078703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45937.895888078703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45937.895888078703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45937.895888078703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45937.895888078703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45937.895888078703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45937.895888078703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45937.895888078703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45937.895888078703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45937.895888078703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45937.895888078703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45937.895888078703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45937.895888078703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45937.895888078703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45937.895888078703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45937.895888078703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45937.895888078703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45937.895888078703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45937.895888078703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45937.895888078703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45937.895888078703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45937.895888078703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45937.895888078703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45937.895888078703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45937.895888078703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45937.895888078703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45937.895888078703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45937.895888078703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45937.895888078703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45937.895888078703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45937.895888078703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45937.895888078703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45937.895888078703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45937.895888078703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45937.895888078703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45937.895888078703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45937.895888078703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45937.895888078703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45937.895888078703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45937.895888078703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45937.895888078703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45937.895888078703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45937.895888078703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45937.895888078703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45937.895888078703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45937.895888078703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45937.895888078703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45937.895888078703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45937.895888078703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45937.895888078703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45937.895888078703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45937.895888078703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45937.895888078703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45937.895888078703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45937.895888078703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45937.895888078703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45937.895888078703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45937.895888078703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45937.895888078703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45937.895888078703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45937.895888078703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45937.895888078703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45937.895888078703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45937.895888078703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45937.895888078703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45937.895888078703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45937.895888078703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45937.895888078703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45937.895888078703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45937.895888078703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45937.895888078703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45937.895888078703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45937.895888078703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45937.895888078703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45937.895888078703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45937.895888078703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45937.895888078703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45937.895888078703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45937.895888078703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45937.895888078703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45937.895888078703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45937.895888078703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45937.895888078703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45937.895888078703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45937.895888078703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45937.895888078703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45937.895888078703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45937.895888078703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45937.895888078703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45937.895888078703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45937.895888078703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45937.895888078703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45937.895888078703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45937.895888078703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45937.895888078703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45937.895888078703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45937.895888078703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45937.895888078703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45937.895888078703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45937.895888078703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45937.895888078703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45937.895888078703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45937.895888078703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45937.895888078703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45937.895888078703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45937.895888078703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45937.895888078703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45937.895888078703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45937.895888078703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45937.895888078703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45937.895888078703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45937.895888078703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45937.895888078703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45937.895888078703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45937.895888078703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45937.895888078703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45937.895888078703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45937.895888078703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45937.895888078703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45937.895888078703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45937.895888078703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45937.895888078703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45937.895888078703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45937.895888078703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45937.895888078703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45937.895888078703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45937.895888078703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45937.895888078703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45937.895888078703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45937.895888078703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45937.895888078703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45937.895888078703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45937.895888078703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45937.895888078703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45937.895888078703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45937.895888078703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45937.895888078703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45937.895888078703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45937.895888078703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45937.895888078703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45937.895888078703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45937.895888078703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45937.895888078703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45937.895888078703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45937.895888078703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45937.895888078703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45937.895888078703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45937.895888078703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45937.895888078703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45937.895888078703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45937.895888078703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45937.895888078703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45937.895888078703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45937.895888078703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45937.895888078703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45937.895888078703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45937.895888078703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45937.895888078703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45937.895888078703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45937.895888078703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45937.895888078703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45937.895888078703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45937.895888078703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45937.895888078703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45937.895888078703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45937.895888078703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45937.895888078703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45937.895888078703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45937.895888078703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45937.895888078703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45937.895888078703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45937.895888078703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45937.895888078703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45937.895888078703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45937.895888078703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45937.895888078703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45937.895888078703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45937.895888078703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45937.895888078703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45937.895888078703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45937.895888078703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45937.895888078703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45937.895888078703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45937.895888078703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45937.895888078703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45937.895888078703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45937.895888078703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45937.895888078703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45937.895888078703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45937.895888078703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45937.895888078703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45937.895888078703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45937.895888078703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45937.895888078703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45937.895888078703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45937.895888194442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45937.895888194442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45937.895888194442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45937.895888194442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45937.895888194442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45937.895888194442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45937.895888194442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45937.895888194442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45937.895888194442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45937.895888194442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45937.895888194442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45937.895888194442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45937.895888194442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45937.895888194442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45937.895888194442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45937.895888194442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45937.895888194442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45937.895888194442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45937.895888194442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45937.895888194442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45937.895888194442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45937.895888194442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45937.895888194442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45937.895888194442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45937.895888194442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45937.895888194442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45937.895888194442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45937.895888194442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45937.895888194442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45937.895888194442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45937.895888194442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45937.895888194442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45937.895888194442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45937.895888194442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45937.895888194442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45937.895888194442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45937.895888194442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45937.895888194442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45937.895888194442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45937.895888194442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45937.895888194442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45937.895888194442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45937.895888194442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45937.895888194442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45937.895888194442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45937.895888194442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45937.895888194442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45937.895888194442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45937.895888194442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45937.895888194442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45937.895888194442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45937.895888194442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45937.895888194442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45937.895888194442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45937.895888194442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45937.895888194442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45937.895888194442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45937.895888194442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45937.895888194442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45937.895888194442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45937.895888194442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45937.895888194442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45937.895888194442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45937.895888194442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45937.895888194442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45937.895888194442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45937.895888194442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45937.895888194442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45937.895888194442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45937.895888194442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45937.895888194442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45937.895888194442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45937.895888194442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45937.895888194442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45937.895888194442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45937.895888194442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45937.895888194442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45937.895888194442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45937.895888194442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45937.895888194442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45937.895888194442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45937.895888194442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45937.895888194442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45937.895888194442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45937.895888194442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45937.895888194442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45937.895888194442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45937.895888194442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45937.895888194442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45937.895888194442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45937.895888194442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45937.895888194442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45937.895888194442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45937.895888194442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45937.895888194442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45937.895888194442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45937.895888194442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45937.895888194442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45937.895888194442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45937.895888194442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45937.895888194442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45937.895888194442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45937.895888194442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45937.895888194442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45937.895888194442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45937.895888194442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45937.895888194442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45937.895888194442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45937.895888194442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45937.895888194442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45937.895888194442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45937.895888194442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45937.895888194442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45937.895888194442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45937.895888194442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45937.895888194442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45937.895888194442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45937.895888194442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45937.895888194442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45937.895888194442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45937.895888194442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45937.895888194442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45937.895888194442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45937.895888194442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45937.895888194442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45937.895888194442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45937.895888194442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45937.895888194442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45937.895888194442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45937.895888194442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45937.895888194442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45937.895888194442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45937.895888194442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45937.895888194442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45937.895888194442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45937.895888194442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45937.895888194442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45937.895888194442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45937.895888194442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45937.895888194442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45937.895888194442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45937.895888194442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45937.895888194442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45937.895888194442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45937.895888194442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45937.895888194442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45937.895888194442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45937.895888194442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45937.895888194442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45937.895888194442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45937.895888194442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45937.895888194442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45937.895888194442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45937.895888194442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45937.895888194442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45937.895888194442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45937.895888194442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45937.895888194442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45937.895888194442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45937.895888194442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45937.895888194442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45937.895888194442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45937.895888194442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45937.895888194442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45937.895888194442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45937.895888194442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45937.895888194442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45937.895888194442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45937.895888194442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45937.895888194442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45937.895888194442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45937.895888194442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45937.895888194442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45937.895888194442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45937.895888194442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45937.895888194442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45937.895888194442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45937.895888194442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45937.895888194442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45937.895888194442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45937.895888194442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45937.895888194442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45937.895888194442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45937.895888194442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45937.895888194442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45937.895888194442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45937.895888194442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45937.895888194442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45937.895888194442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45937.895888194442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45937.895888194442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45937.895888194442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45937.895888194442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45937.895888194442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45937.895888194442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45937.895888194442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45937.895888194442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45937.895888194442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45937.895888194442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45937.895888194442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45937.895888194442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45937.895888194442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45937.895888194442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45937.895888194442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45937.895888194442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45937.895888194442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45937.895888194442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45937.895888194442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45937.895888194442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45937.895888194442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45937.895888194442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45937.895888194442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45937.895888194442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45937.895888194442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45937.895888194442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45937.895888194442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45937.895888194442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45937.895888194442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45937.895888194442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45937.895888194442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45937.895888194442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45937.895888194442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45937.895888194442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45937.895888194442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45937.895888194442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45937.895888194442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45937.895888194442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45937.895888194442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45937.895888194442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45937.895888194442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45937.895888194442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45937.895888194442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45937.895888194442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45937.895888194442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45937.895888194442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45937.895888194442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45937.895888194442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45937.895888194442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45937.895888194442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45937.895888194442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45937.895888194442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45937.895888194442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45937.895888194442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45937.895888194442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45937.895888194442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45937.895888194442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45937.895888194442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45937.895888194442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45937.895888194442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45937.895888194442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45937.895888194442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45937.895888194442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45937.895888194442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45937.895888194442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45937.895888194442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45937.895888194442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45937.895888194442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45937.895888194442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45937.895888194442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45937.895888194442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45937.895888194442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45937.895888194442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45937.895888194442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45937.895888194442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45937.895888194442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45937.895888194442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45937.895888194442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45937.895888194442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45937.895888194442</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234.41517048610694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0.21746192129648989</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45937.895887847226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45937.895887847226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45937.895887847226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45937.895887847226</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45937.895887847226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45937.895887847226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45937.895887847226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45937.895887847226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45937.895887847226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45937.895887847226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45937.895887847226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45937.895887847226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45937.895887847226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45937.895887847226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45937.895887847226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45937.895887847226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45937.895887847226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45937.895887847226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45937.895887847226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45937.895887847226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45937.895887847226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45937.895887847226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45937.895887847226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45937.895887847226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45937.895887847226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45937.895887847226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45937.895887847226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45937.895887847226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45937.895887847226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45937.895887847226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45937.895887847226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45937.895887847226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45937.895887847226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45937.895887847226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45937.895887847226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45937.895887847226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45937.895887847226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45937.895887847226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45937.895887847226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45937.895887847226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45937.895887847226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45937.895887847226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45937.895887847226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45937.895887847226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45937.895887847226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45937.895887847226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45937.895887847226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45937.895887847226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45937.895887847226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45937.895887847226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45937.895887847226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45937.895887847226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45937.895887847226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45937.895887847226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45937.895887847226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45937.895887847226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45937.895887847226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45937.895887847226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45937.895887847226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45937.895887847226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45937.895887847226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45937.895887847226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45937.895887847226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45937.895887847226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45937.895887847226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45937.895887847226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45937.895887847226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45937.895887847226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45937.895887847226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45937.895887847226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45937.895887847226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45937.895887847226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45937.895887847226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45937.895887847226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45937.895887847226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45937.895887847226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45937.895887847226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45937.895887847226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45937.895887847226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45937.895887847226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45937.895887847226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45937.895887847226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45937.895887847226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45937.895887847226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45937.895887847226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45937.895887847226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45937.895887847226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45937.895887847226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45937.895887847226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45937.895887847226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45937.895887847226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45937.895887847226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45937.895887847226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45937.895887847226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45937.895887847226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45937.895887847226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45937.895887847226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45937.895887847226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45937.895887847226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45937.895887847226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45937.895887847226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45937.895887847226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45937.895887847226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45937.895887847226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45937.895887847226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45937.895887847226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45937.895887847226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45937.895887847226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45937.895887847226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45937.895887847226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45937.895887847226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45937.895887847226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45937.895887847226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45937.895887847226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45937.895887847226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45937.895887847226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45937.895887847226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45937.895887847226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45937.895887847226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45937.895887847226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45937.895887847226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45937.895887847226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45937.895887847226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45937.895887847226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45937.895887847226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45937.895887847226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45937.895887847226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45937.895887847226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45937.895887847226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45937.895887847226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45937.895887847226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45937.895887847226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45937.895887847226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45937.895887847226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45937.895887847226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45937.895887847226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45937.895887847226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45937.895887847226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45937.895887847226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45937.895887847226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45937.895887847226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45937.895887847226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45937.895887847226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45937.895887847226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45937.895887847226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45937.895887847226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45937.895887847226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45937.895887847226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45937.895887847226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45937.895887847226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45937.895887847226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45937.895887847226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45937.895887847226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45937.895887847226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45937.895887847226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45937.895887847226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45937.895887847226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45937.895887847226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45937.895887847226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45937.895887847226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45937.895887847226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45937.895887847226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45937.895887847226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45937.895887847226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45937.895887847226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45937.895887847226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45937.895887847226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45937.895887847226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45937.895887847226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45937.895887847226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45937.895887847226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45937.895887847226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45937.895887847226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45937.895887847226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45937.895887847226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45937.895887847226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45937.895887847226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45937.895887847226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45937.895887847226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45937.895887847226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45937.895887847226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45937.895887847226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45937.895887847226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45937.895887847226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45937.895887847226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45937.895887847226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45937.895887847226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45937.895887847226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45937.895887847226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45937.895887847226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45937.895887847226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45937.895887847226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45937.895887847226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45937.895887847226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45937.895887847226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45937.895887847226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45937.895887847226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45937.895887847226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45937.895887847226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45937.895887847226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45937.895887847226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45937.895887847226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45937.895887847226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45937.895887847226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45937.895887847226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45937.895887847226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45937.895887847226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45937.895887847226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45937.895887847226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45937.895887847226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45937.895887847226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45937.895887847226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45937.895887847226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45937.895887847226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45937.895887847226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45937.895887847226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45937.895887847226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45937.895887847226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45937.895887847226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45937.895887847226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45937.895887847226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45937.895887847226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45937.895887847226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45937.895887847226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45937.895887847226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45937.895887847226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45937.895887847226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45937.895887847226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45937.895887847226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45937.895887847226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45937.895887847226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45937.895887847226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45937.895887847226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45937.895887847226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45937.895887847226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45937.895887847226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45937.895887847226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45937.895887847226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45937.895887847226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45937.895887847226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45937.895887847226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45937.895887847226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45937.895887847226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45937.895887847226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45937.895887847226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45937.895887847226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45937.895887847226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45937.895887847226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45937.895887847226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45937.895887847226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45937.895887847226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45937.895887847226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45937.895887847226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45937.895887847226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45937.895887847226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45937.895887847226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45937.895887847226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45937.895887847226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45937.895887847226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45937.895887847226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45937.895887847226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45937.895887847226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45937.895887847226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45937.895887847226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45937.895887847226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45937.895887847226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45937.895887847226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45937.895887847226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45937.895887847226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45937.895887847226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45937.895887847226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45937.895887847226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45937.895887847226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45937.895887847226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45937.895887847226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45937.895887847226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45937.895887847226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45937.895887847226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45937.895887847226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45937.895887847226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45937.895887847226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45937.895887847226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45937.895887847226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45937.895887847226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45937.895887847226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45937.895887847226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45937.895887847226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45937.895887847226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45937.895887847226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45937.895887847226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45937.895887847226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45937.895887847226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45937.895887847226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45937.895887847226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45937.895887847226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45937.895887847226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45937.895887847226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45937.895887847226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45937.895887847226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45937.895887847226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45937.895887847226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45937.895887847226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45937.895887847226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45937.895887847226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45937.895887847226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45937.895887847226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45937.895887847226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45937.895887847226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45937.895887847226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45937.895887847226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45937.895887847226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45937.895887847226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45937.895887847226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45937.895887847226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45937.895887847226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45937.895887847226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45937.895887847226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45937.895887847226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45937.895887847226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45937.895887847226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45937.895887847226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45937.895887847226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45937.895887847226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45937.895887847226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45937.895887847226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45937.895887847226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45937.895887847226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45937.895887847226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45937.895887847226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45937.895887847226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45937.895887847226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45937.895887847226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45937.895887847226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45937.895887847226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45937.895887847226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45937.895887847226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45937.895887847226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45937.895887847226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45937.895887847226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45937.895887847226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45937.895887847226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45937.895887847226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45937.895887847226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45937.895887847226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45937.895887847226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45937.895887847226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45937.895887847226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45937.895887847226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45937.895887847226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45937.895887847226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45937.895887847226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45937.895887847226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45937.895887847226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45937.895887847226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45937.895887847226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45937.895887847226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45937.895887847226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45937.895887847226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45937.895887847226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45937.895887847226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45937.895887847226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45937.895887847226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45937.895887847226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45937.895887847226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45937.895887847226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45937.895887847226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45937.895887847226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45937.895887847226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45937.895887847226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45937.895887847226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45937.895887847226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45937.895887847226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45937.895887847226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45937.895887847226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45937.895887847226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45937.895887847226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45937.895887847226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45937.895887847226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45937.895887847226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45937.895887847226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45937.895887847226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45937.895887847226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45937.895887847226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45937.895887847226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45937.895887847226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45937.895887847226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45937.895887847226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45937.895887847226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45937.895887847226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45937.895887847226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45937.895887847226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45937.895887847226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45937.895887847226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45937.895887847226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45937.895887847226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45937.895887847226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45937.895887847226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45937.895887847226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45937.895887847226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45937.895887847226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45937.895887847226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45937.895887847226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45937.895887847226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45937.895887847226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45937.895887847226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45937.895887847226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45937.895887847226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45937.895887847226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45937.895887847226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45937.895887847226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45937.895887847226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45937.895887847226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45937.895887847226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45937.895887847226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45937.895887847226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45937.895887847226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45937.895887847226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45937.895887847226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45937.895887847226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45937.895887847226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45937.895887847226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45937.895887847226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45937.895887847226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45937.895887847226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45937.895887847226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45937.895887847226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45937.895887847226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45937.895887847226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45937.895887847226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45937.895887847226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45937.895887847226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45937.895887847226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45937.895887847226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45937.895887847226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45937.895887847226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45937.895887847226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45937.895887847226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45937.895887847226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45937.895887847226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45937.895887847226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45937.895887847226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45937.895887847226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45937.895887847226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45937.895887847226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45937.895887847226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45937.895887847226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45937.895887847226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45937.895887847226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45937.895887847226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45937.895887847226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45937.895887847226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45937.895887847226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45937.895887847226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45937.895887847226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45937.895887847226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45937.895887847226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45937.895887847226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45937.895887847226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45937.895887847226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45937.895887847226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45937.895887847226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45937.895887847226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45937.895887847226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45937.895887847226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45937.895887847226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45937.895887847226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45937.895887847226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45937.895887847226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45937.895887847226</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45937.895887847226</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46.063827893514826</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11.707010763886501</v>
      </c>
      <c r="H3" s="38">
        <v>45926.158159722225</v>
      </c>
      <c r="I3" s="37" t="str">
        <f>IFERROR(VLOOKUP(D3,DB!A:F,6,0),"")</f>
        <v>SCECO</v>
      </c>
      <c r="J3" s="37" t="str">
        <f>IFERROR(VLOOKUP(D3,DB!A:G,7,0),"")</f>
        <v>Good</v>
      </c>
      <c r="K3" s="37" t="s">
        <v>39061</v>
      </c>
      <c r="L3" s="37" t="str">
        <f>IFERROR(VLOOKUP(D3,DB!A:I,9,0),"")</f>
        <v>Latis</v>
      </c>
      <c r="M3" s="128"/>
    </row>
    <row r="4" spans="1:13" ht="30.75">
      <c r="A4" s="37" t="s">
        <v>39062</v>
      </c>
      <c r="B4" s="37" t="str">
        <f>IFERROR(VLOOKUP(D4,DB!A:K,11,0),"")</f>
        <v>R5</v>
      </c>
      <c r="C4" s="37">
        <v>1</v>
      </c>
      <c r="D4" s="37" t="s">
        <v>31519</v>
      </c>
      <c r="E4" s="37" t="s">
        <v>39045</v>
      </c>
      <c r="F4" s="38">
        <v>45937.848715277774</v>
      </c>
      <c r="G4" s="39">
        <f ca="1">IFERROR(NOW()-F4,"-")</f>
        <v>4.7172800928819925E-2</v>
      </c>
      <c r="H4" s="38">
        <v>45937.57917824074</v>
      </c>
      <c r="I4" s="37" t="str">
        <f>IFERROR(VLOOKUP(D4,DB!A:F,6,0),"")</f>
        <v>SCECO</v>
      </c>
      <c r="J4" s="37" t="str">
        <f>IFERROR(VLOOKUP(D4,DB!A:G,7,0),"")</f>
        <v>No BB Design</v>
      </c>
      <c r="K4" s="37" t="s">
        <v>39063</v>
      </c>
      <c r="L4" s="37" t="str">
        <f>IFERROR(VLOOKUP(D4,DB!A:I,9,0),"")</f>
        <v>Latis</v>
      </c>
      <c r="M4" s="128"/>
    </row>
    <row r="5" spans="1:13" ht="15">
      <c r="A5" s="37" t="s">
        <v>39064</v>
      </c>
      <c r="B5" s="37" t="str">
        <f>IFERROR(VLOOKUP(D5,DB!A:K,11,0),"")</f>
        <v>R5</v>
      </c>
      <c r="C5" s="37">
        <v>1</v>
      </c>
      <c r="D5" s="37" t="s">
        <v>37358</v>
      </c>
      <c r="E5" s="37" t="s">
        <v>38964</v>
      </c>
      <c r="F5" s="38">
        <v>45937.869722222225</v>
      </c>
      <c r="G5" s="39">
        <f ca="1">IFERROR(NOW()-F5,"-")</f>
        <v>2.6165856477746274E-2</v>
      </c>
      <c r="H5" s="38">
        <v>45937.842569444445</v>
      </c>
      <c r="I5" s="37" t="str">
        <f>IFERROR(VLOOKUP(D5,DB!A:F,6,0),"")</f>
        <v>Generator-DG</v>
      </c>
      <c r="J5" s="37" t="str">
        <f>IFERROR(VLOOKUP(D5,DB!A:G,7,0),"")</f>
        <v>Good</v>
      </c>
      <c r="K5" s="37" t="s">
        <v>39065</v>
      </c>
      <c r="L5" s="37" t="str">
        <f>IFERROR(VLOOKUP(D5,DB!A:I,9,0),"")</f>
        <v>Latis</v>
      </c>
      <c r="M5" s="128"/>
    </row>
    <row r="6" spans="1:13" ht="15">
      <c r="A6" s="37"/>
      <c r="B6" s="37" t="str">
        <f>IFERROR(VLOOKUP(D6,DB!A:K,11,0),"")</f>
        <v/>
      </c>
      <c r="C6" s="37"/>
      <c r="D6" s="37"/>
      <c r="E6" s="37"/>
      <c r="F6" s="38"/>
      <c r="G6" s="39">
        <f ca="1">IFERROR(NOW()-F6,"-")</f>
        <v>45937.895888078703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45937.895888078703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45937.895888078703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45937.895888078703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45937.895888078703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45937.895888078703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45937.895888078703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45937.895888078703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45937.895888078703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45937.895888078703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45937.895888078703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45937.895888078703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45937.895888078703</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45937.895888078703</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45937.895888078703</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45937.895888078703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45937.895888078703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45937.895888078703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45937.895888078703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45937.895888078703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45937.895888078703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45937.895888078703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45937.895888078703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45937.895888078703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45937.895888078703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45937.895888078703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45937.895888078703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45937.895888078703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45937.895888078703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45937.895888078703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45937.895888078703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45937.895888078703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45937.895888078703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45937.895888078703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45937.895888078703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45937.895888078703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45937.895888078703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45937.895888078703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45937.895888078703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45937.895888078703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45937.895888078703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45937.895888078703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45937.895888078703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45937.895888078703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45937.895888078703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45937.895888078703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45937.895888078703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45937.895888078703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45937.895888078703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45937.895888078703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45937.895888078703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45937.895888078703</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45937.895888078703</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45937.895888078703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45937.895888078703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45937.895888078703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45937.895888078703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45937.895888078703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45937.895888078703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45937.895888078703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45937.895888078703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45937.895888078703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45937.895888078703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45937.895888078703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45937.895888078703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45937.895888078703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45937.895888078703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45937.895888078703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45937.895888078703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45937.895888078703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45937.895888078703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45937.895888078703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45937.895888078703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45937.895888078703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45937.895888078703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45937.895888078703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45937.895888078703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45937.895888078703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45937.895888078703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45937.895888078703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45937.895888078703</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45937.895888078703</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45937.895888078703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45937.895888078703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45937.895888078703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45937.895888078703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45937.895888078703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45937.895888078703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45937.895888078703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45937.895888078703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45937.895888078703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45937.895888078703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45937.895888078703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45937.895888078703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45937.895888078703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45937.895888078703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45937.895888078703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45937.895888078703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45937.895888078703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45937.895888078703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45937.895888078703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45937.895888078703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45937.895888078703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45937.895888078703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45937.895888078703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45937.895888078703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45937.895888078703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45937.895888078703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45937.895888078703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45937.895888078703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45937.895888078703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45937.895888078703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45937.895888078703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45937.895888078703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45937.895888078703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45937.895888078703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45937.895888078703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45937.895888078703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45937.895888078703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45937.895888078703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45937.895888078703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45937.895888078703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45937.895888078703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45937.895888078703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45937.895888078703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45937.895888078703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45937.895888078703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45937.895888078703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45937.895888078703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45937.895888078703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45937.895888078703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45937.895888078703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45937.895888078703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45937.895888078703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45937.895888078703</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45937.895888078703</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7"/>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11.123040625003341</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45937.895888078703</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4.0149156250045053</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2.9536424768521101</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45937.895888078703</v>
      </c>
      <c r="H6" s="116">
        <v>45935.895856481482</v>
      </c>
      <c r="I6" s="112" t="str">
        <f>IFERROR(VLOOKUP(D6,DB!A:F,6,0),"")</f>
        <v>SCECO</v>
      </c>
      <c r="J6" s="112" t="str">
        <f>IFERROR(VLOOKUP(D6,DB!A:G,7,0),"")</f>
        <v>Vandalized+No BB Design</v>
      </c>
      <c r="K6" s="117" t="s">
        <v>39072</v>
      </c>
      <c r="L6" s="118" t="str">
        <f>IFERROR(VLOOKUP(D6,DB!A:I,9,0),"")</f>
        <v>Latis</v>
      </c>
    </row>
    <row r="7" spans="1:16383" ht="31.5" customHeight="1">
      <c r="A7" s="113" t="s">
        <v>39073</v>
      </c>
      <c r="B7" s="112" t="str">
        <f>IFERROR(VLOOKUP(D7,DB!A:K,11,0),"")</f>
        <v>R6</v>
      </c>
      <c r="C7" s="114">
        <v>1</v>
      </c>
      <c r="D7" s="112" t="s">
        <v>33684</v>
      </c>
      <c r="E7" s="129" t="s">
        <v>39067</v>
      </c>
      <c r="F7" s="116">
        <v>45937.809027777781</v>
      </c>
      <c r="G7" s="81">
        <f ca="1">IFERROR(NOW()-F7,"-")</f>
        <v>8.6860069444810506E-2</v>
      </c>
      <c r="H7" s="116">
        <v>45937.667847222219</v>
      </c>
      <c r="I7" s="112" t="str">
        <f>IFERROR(VLOOKUP(D7,DB!A:F,6,0),"")</f>
        <v>SCECO</v>
      </c>
      <c r="J7" s="112" t="str">
        <f>IFERROR(VLOOKUP(D7,DB!A:G,7,0),"")</f>
        <v>Weak</v>
      </c>
      <c r="K7" s="117" t="s">
        <v>39074</v>
      </c>
      <c r="L7" s="118" t="str">
        <f>IFERROR(VLOOKUP(D7,DB!A:I,9,0),"")</f>
        <v>Latis</v>
      </c>
    </row>
    <row r="8" spans="1:16383" ht="31.5" customHeight="1">
      <c r="A8" s="113"/>
      <c r="B8" s="112" t="str">
        <f>IFERROR(VLOOKUP(D8,DB!A:K,11,0),"")</f>
        <v/>
      </c>
      <c r="C8" s="114"/>
      <c r="D8" s="154"/>
      <c r="E8" s="115"/>
      <c r="F8"/>
      <c r="G8" s="81">
        <f ca="1">IFERROR(NOW()-F8,"-")</f>
        <v>45937.895887847226</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54"/>
      <c r="E9" s="154"/>
      <c r="F9" s="116"/>
      <c r="G9" s="81">
        <f ca="1">IFERROR(NOW()-F9,"-")</f>
        <v>45937.895887847226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45937.895887847226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45937.895887847226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45937.895888078703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45937.895888078703</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45937.895888078703</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45937.895888078703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45937.895888078703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45937.895888078703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45937.895888078703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45937.895888078703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45937.895888078703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45937.895888078703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45937.895888078703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45937.895888078703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45937.895888078703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45937.895888078703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45937.895888078703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45937.895888078703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45937.895888078703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45937.895888078703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45937.895888078703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45937.895888078703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45937.895888078703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45937.895888078703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45937.895888078703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45937.895888078703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45937.895888078703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45937.895888078703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45937.895888078703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45937.895888078703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45937.895888078703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45937.895888078703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45937.895888078703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45937.895888078703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45937.895888078703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45937.895888078703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45937.895888078703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45937.895888078703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45937.895888078703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45937.895888078703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45937.895888078703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45937.895888078703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45937.895888078703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45937.895888078703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45937.895888078703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45937.895888078703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45937.895888078703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45937.895888078703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45937.895888078703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45937.895888078703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45937.895888078703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45937.895888078703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45937.895888078703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45937.895888078703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45937.895888078703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45937.895888078703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45937.895888078703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45937.895888078703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45937.895888078703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45937.895888078703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45937.895888078703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45937.895888078703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45937.895888078703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45937.895888078703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45937.895888078703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45937.895888078703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45937.895888078703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45937.895888078703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45937.895888078703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45937.895888078703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45937.895888078703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45937.895888078703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45937.895888078703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45937.895888078703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45937.895888078703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45937.895888078703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45937.895888078703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45937.895888078703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45937.895888078703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45937.895888078703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45937.895888078703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45937.895888078703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45937.895888078703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45937.895888078703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45937.895888078703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45937.895888078703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45937.895888078703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45937.895888078703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45937.895888078703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45937.895888078703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45937.895888078703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45937.895888078703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45937.895888078703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45937.895888078703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45937.895888078703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45937.895888078703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45937.895888078703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45937.895888078703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45937.895888078703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45937.895888078703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45937.895888078703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45937.895888078703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45937.895888078703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45937.895888078703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45937.895888078703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45937.895888078703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45937.895888078703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45937.895888078703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45937.895888078703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45937.895888078703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45937.895888078703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45937.895888078703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45937.895888078703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45937.895888078703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45937.895888078703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45937.895888078703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45937.895888078703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45937.895888078703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45937.895888078703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45937.895888078703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45937.895888078703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45937.895888078703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45937.895888078703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45937.895888078703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45937.895888078703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45937.895888078703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45937.895888078703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45937.895888078703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45937.895888078703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45937.895888078703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45937.895888078703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45937.895888078703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45937.895888078703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45937.895888078703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45937.895888078703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45937.895888078703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45937.895888078703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45937.895888078703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45937.895888078703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45937.895888078703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45937.895888078703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45937.895888078703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45937.895888078703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45937.895888078703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45937.895888078703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45937.895888078703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45937.895888078703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45937.895888078703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45937.895888078703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45937.895888078703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45937.895888078703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45937.895888078703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45937.895888078703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45937.895888078703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45937.895888078703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45937.895888078703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45937.895888078703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45937.895888078703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45937.895888078703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45937.895888078703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45937.895888078703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45937.895888078703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45937.895888078703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45937.895888078703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45937.895888078703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45937.895888078703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45937.895888078703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45937.895888078703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45937.895888078703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45937.895888078703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45937.895888078703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45937.895888078703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45937.895888078703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45937.895888078703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45937.895888078703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45937.895888078703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45937.895888078703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45937.895888078703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45937.895888078703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45937.895888078703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45937.895888078703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45937.895888078703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45937.895888078703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45937.895888078703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45937.895888078703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45937.895888078703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45937.895888078703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45937.895888078703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45937.895888078703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45937.895888078703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45937.895888078703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45937.895888078703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45937.895888078703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45937.895888078703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45937.895888078703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45937.895888078703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45937.895888078703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45937.895888078703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45937.895888078703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45937.895888078703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45937.895888078703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45937.895888078703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45937.895888078703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45937.895888078703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45937.895888078703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45937.895888078703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45937.895888078703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45937.895888078703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45937.895888078703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45937.895888078703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45937.895888078703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45937.895888078703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45937.895888078703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45937.895888078703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45937.895888078703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45937.895888078703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45937.895888078703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45937.895888078703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45937.895888078703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45937.895888078703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45937.895888078703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45937.895888078703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45937.895888078703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45937.895888078703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45937.895888078703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45937.895888078703</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45937.895888078703</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45937.895888078703</v>
      </c>
      <c r="H237" s="116"/>
      <c r="I237" s="112" t="str">
        <f>IFERROR(VLOOKUP(D237,DB!A:F,6,0),"")</f>
        <v/>
      </c>
      <c r="J237" s="111" t="str">
        <f>IFERROR(VLOOKUP(D237,DB!A:G,7,0),"")</f>
        <v/>
      </c>
      <c r="K237" s="117"/>
      <c r="L237" s="118" t="str">
        <f>IFERROR(VLOOKUP(D237,DB!A:I,9,0),"")</f>
        <v/>
      </c>
    </row>
  </sheetData>
  <dataValidations count="2">
    <dataValidation allowBlank="1" showInputMessage="1" showErrorMessage="1" sqref="E1" xr:uid="{380493DB-286A-4683-AF55-C78F04945A49}"/>
    <dataValidation type="list" allowBlank="1" showInputMessage="1" showErrorMessage="1" sqref="E3 E10:E237 E5:E6 E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2025-10-07T18:30:09Z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